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Canal Mayorista/Casa Ley/Abarrotes/"/>
    </mc:Choice>
  </mc:AlternateContent>
  <xr:revisionPtr revIDLastSave="18" documentId="8_{A6C2E74F-E97A-4B58-962A-3ECA4C686BC8}" xr6:coauthVersionLast="47" xr6:coauthVersionMax="47" xr10:uidLastSave="{76F06F85-7A0C-4A8A-90A3-9F0CC14B551E}"/>
  <bookViews>
    <workbookView xWindow="20370" yWindow="-120" windowWidth="29040" windowHeight="15840" xr2:uid="{2E057C19-7D7A-4FFA-9374-0193BD12BCCA}"/>
  </bookViews>
  <sheets>
    <sheet name="DE CECCO" sheetId="1" r:id="rId1"/>
  </sheets>
  <definedNames>
    <definedName name="_xlnm.Print_Area" localSheetId="0">'DE CECCO'!$A$1:$H$50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L17" i="1" s="1"/>
  <c r="K16" i="1"/>
  <c r="E16" i="1" s="1"/>
  <c r="K19" i="1"/>
  <c r="E19" i="1" s="1"/>
  <c r="K18" i="1"/>
  <c r="L18" i="1" s="1"/>
  <c r="E18" i="1" l="1"/>
  <c r="P17" i="1"/>
  <c r="H17" i="1" s="1"/>
  <c r="M17" i="1"/>
  <c r="G17" i="1" s="1"/>
  <c r="F17" i="1"/>
  <c r="E17" i="1"/>
  <c r="L16" i="1"/>
  <c r="P18" i="1"/>
  <c r="H18" i="1" s="1"/>
  <c r="F18" i="1"/>
  <c r="M18" i="1"/>
  <c r="G18" i="1" s="1"/>
  <c r="L19" i="1"/>
  <c r="P16" i="1" l="1"/>
  <c r="H16" i="1" s="1"/>
  <c r="M16" i="1"/>
  <c r="G16" i="1" s="1"/>
  <c r="F16" i="1"/>
  <c r="P19" i="1"/>
  <c r="H19" i="1" s="1"/>
  <c r="F19" i="1"/>
  <c r="M19" i="1"/>
  <c r="G19" i="1" s="1"/>
</calcChain>
</file>

<file path=xl/sharedStrings.xml><?xml version="1.0" encoding="utf-8"?>
<sst xmlns="http://schemas.openxmlformats.org/spreadsheetml/2006/main" count="52" uniqueCount="48">
  <si>
    <t>ATN LIC. JOSÉ M. MARTÍNEZ ARELLANO</t>
  </si>
  <si>
    <t>CASA LEY</t>
  </si>
  <si>
    <t>CARRETERA INTERNACIONAL |KM 1434|</t>
  </si>
  <si>
    <t>HUMAYA INFONAVIT C.P. 80020</t>
  </si>
  <si>
    <t>CULIACAN, SINALOA</t>
  </si>
  <si>
    <t>DESCRIPCIÓN DEL PRODUCTO</t>
  </si>
  <si>
    <t xml:space="preserve">CÓDIGO DE BARRAS </t>
  </si>
  <si>
    <t>PIEZAS POR CAJA ACTUAL</t>
  </si>
  <si>
    <t>EMPAQUE</t>
  </si>
  <si>
    <t>PRECIO POR CAJA</t>
  </si>
  <si>
    <t>PRECIO UNITARIO</t>
  </si>
  <si>
    <t>P. MINIMO SUGERIDO MU 25%</t>
  </si>
  <si>
    <t>DECREMENTO</t>
  </si>
  <si>
    <t>P.MERCANCIA CONSTRUCCIÓN POR CAJA</t>
  </si>
  <si>
    <t>PRECIO MERC UNITARIO CHEDRAUI</t>
  </si>
  <si>
    <t>SUGERIDO</t>
  </si>
  <si>
    <t>PRECIO MERC UNITARIO VIGENTE</t>
  </si>
  <si>
    <t>INCREMENTO</t>
  </si>
  <si>
    <t>Frasco</t>
  </si>
  <si>
    <t xml:space="preserve">         Condiciones Comerciales:</t>
  </si>
  <si>
    <t xml:space="preserve">         * Descuento Comercial de Linea 10%</t>
  </si>
  <si>
    <t xml:space="preserve">         * Descuento Adicional: 2.5%</t>
  </si>
  <si>
    <t xml:space="preserve">         * Plazo a pagar: 60 días</t>
  </si>
  <si>
    <t xml:space="preserve">         Sin más por el momento y agradeciendo la fineza de sus atenciones, nos es grato quedar a sus órdenes.</t>
  </si>
  <si>
    <t>A t e n t a m e n t e,</t>
  </si>
  <si>
    <t>Catalogación</t>
  </si>
  <si>
    <t>Por este conducto nos permitimos presentar a su consideracion Nuestra linea de",", que sugerimos a usted analice a fin de poder integrar en sus catalogos de acuerdo a lo siguiente;</t>
  </si>
  <si>
    <t>Baja de precios</t>
  </si>
  <si>
    <t>Por este conducto nos permitimos presentar una Baja de Precios en la línea ",",  este  obedece a cambios de origen por parte de nuestro proveedor, de acuerdo a lo siguiente;</t>
  </si>
  <si>
    <t xml:space="preserve">Alta de Precios </t>
  </si>
  <si>
    <t>Por este conducto nos permitimos presentar una Alza de Precios en la línea ",",  este  obedece a cambios de origen por parte de nuestro proveedor, de acuerdo a lo siguiente;</t>
  </si>
  <si>
    <t xml:space="preserve">Descatalogación </t>
  </si>
  <si>
    <t>Estructura de Precios Chedraui PRODUCTO DE LINEA</t>
  </si>
  <si>
    <t>lista general CON + INCREMENTO DEL 2.50%= /.975</t>
  </si>
  <si>
    <t xml:space="preserve">   LIC. MIGUEL A. RIVAS P.</t>
  </si>
  <si>
    <t>FABIOLA ROCANDIO</t>
  </si>
  <si>
    <t>Estructura de Precios Chedraui VINOS DE ESPECIALIDAD</t>
  </si>
  <si>
    <t>lista general SE INCREMENTA EL 2%= /.98</t>
  </si>
  <si>
    <t xml:space="preserve">      Director Comercial</t>
  </si>
  <si>
    <t>KAM Canal Moderno</t>
  </si>
  <si>
    <r>
      <t xml:space="preserve">Por este conducto nos permitimos presentar una Baja de Precios en la línea de </t>
    </r>
    <r>
      <rPr>
        <b/>
        <sz val="11"/>
        <color theme="1"/>
        <rFont val="Helvetica Condensed"/>
        <family val="2"/>
      </rPr>
      <t>Aceites Filippo Berio,</t>
    </r>
    <r>
      <rPr>
        <sz val="11"/>
        <color theme="1"/>
        <rFont val="Helvetica Condensed"/>
        <family val="2"/>
      </rPr>
      <t xml:space="preserve"> este obedece a cambios de origen por parte de nuestro proveedor, de acuerdo a lo siguiente;</t>
    </r>
  </si>
  <si>
    <t>FILIPPO BERIO ACEITE - ITALIA</t>
  </si>
  <si>
    <t>Aceite de Oliva Filippo Berio Suave Sabor de 750 ml</t>
  </si>
  <si>
    <t>Aceite de Oliva Filippo Berio 100% Puro de 0750 ml</t>
  </si>
  <si>
    <t>Aceite de Oliva Filippo Berio Extra Virgen de 750 ml</t>
  </si>
  <si>
    <t>Aceite de Oliva Filippo Berio Gusto Frutt Ex .V. de 500 m</t>
  </si>
  <si>
    <t>Ciudad de México, a 25 de Julio 2025</t>
  </si>
  <si>
    <t xml:space="preserve">         * Precios vigentes a partir del 1° de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</si>
</sst>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############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Helvetica Condensed"/>
      <family val="2"/>
    </font>
    <font>
      <sz val="10"/>
      <color theme="1"/>
      <name val="Helvetica Condensed"/>
      <family val="2"/>
    </font>
    <font>
      <b/>
      <sz val="10"/>
      <name val="Helvetica Condensed"/>
      <family val="2"/>
    </font>
    <font>
      <sz val="11"/>
      <color theme="1"/>
      <name val="Helvetica Condensed"/>
      <family val="2"/>
    </font>
    <font>
      <b/>
      <sz val="11"/>
      <color theme="1"/>
      <name val="Helvetica Condensed"/>
      <family val="2"/>
    </font>
    <font>
      <sz val="10"/>
      <color indexed="8"/>
      <name val="Helvetica Condensed"/>
      <family val="2"/>
    </font>
    <font>
      <b/>
      <sz val="10"/>
      <color theme="0"/>
      <name val="Helvetica Condensed"/>
      <family val="2"/>
    </font>
    <font>
      <b/>
      <sz val="9"/>
      <name val="Helvetica Condensed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Helvetica Condensed"/>
      <family val="2"/>
    </font>
    <font>
      <sz val="10"/>
      <name val="Helvetica Condensed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31"/>
      </patternFill>
    </fill>
    <fill>
      <patternFill patternType="solid">
        <fgColor theme="3"/>
        <bgColor indexed="31"/>
      </patternFill>
    </fill>
    <fill>
      <patternFill patternType="solid">
        <fgColor theme="5"/>
        <bgColor indexed="31"/>
      </patternFill>
    </fill>
    <fill>
      <patternFill patternType="solid">
        <fgColor theme="5"/>
        <bgColor indexed="3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31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7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horizontal="center"/>
    </xf>
    <xf numFmtId="10" fontId="3" fillId="0" borderId="0" xfId="0" applyNumberFormat="1" applyFont="1"/>
    <xf numFmtId="0" fontId="4" fillId="0" borderId="0" xfId="0" applyFont="1"/>
    <xf numFmtId="0" fontId="4" fillId="0" borderId="0" xfId="0" applyFont="1" applyAlignment="1" applyProtection="1">
      <alignment horizontal="left" wrapText="1"/>
      <protection locked="0" hidden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vertical="justify" wrapText="1"/>
    </xf>
    <xf numFmtId="0" fontId="0" fillId="0" borderId="0" xfId="0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9" fillId="4" borderId="2" xfId="1" applyFont="1" applyFill="1" applyBorder="1" applyAlignment="1">
      <alignment horizontal="center" vertical="center" wrapText="1"/>
    </xf>
    <xf numFmtId="165" fontId="9" fillId="5" borderId="2" xfId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0" fontId="2" fillId="0" borderId="0" xfId="0" applyFont="1"/>
    <xf numFmtId="0" fontId="9" fillId="0" borderId="2" xfId="0" applyFont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 wrapText="1"/>
    </xf>
    <xf numFmtId="0" fontId="11" fillId="0" borderId="0" xfId="4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wrapText="1"/>
    </xf>
    <xf numFmtId="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3" fillId="7" borderId="2" xfId="4" applyFont="1" applyFill="1" applyBorder="1" applyAlignment="1">
      <alignment vertical="center" wrapText="1"/>
    </xf>
    <xf numFmtId="1" fontId="13" fillId="0" borderId="2" xfId="4" applyNumberFormat="1" applyFont="1" applyBorder="1" applyAlignment="1">
      <alignment horizontal="center" vertical="center"/>
    </xf>
    <xf numFmtId="0" fontId="13" fillId="7" borderId="2" xfId="4" applyFont="1" applyFill="1" applyBorder="1" applyAlignment="1">
      <alignment horizontal="center" vertical="center" wrapText="1"/>
    </xf>
    <xf numFmtId="164" fontId="13" fillId="7" borderId="2" xfId="2" applyNumberFormat="1" applyFont="1" applyFill="1" applyBorder="1" applyAlignment="1">
      <alignment horizontal="center" vertical="center" wrapText="1"/>
    </xf>
    <xf numFmtId="164" fontId="12" fillId="0" borderId="2" xfId="2" applyNumberFormat="1" applyFont="1" applyBorder="1" applyAlignment="1">
      <alignment horizontal="center" vertical="center"/>
    </xf>
    <xf numFmtId="10" fontId="14" fillId="0" borderId="2" xfId="3" applyNumberFormat="1" applyFont="1" applyBorder="1" applyAlignment="1">
      <alignment horizontal="center" vertical="center"/>
    </xf>
    <xf numFmtId="166" fontId="13" fillId="7" borderId="2" xfId="2" applyFont="1" applyFill="1" applyBorder="1" applyAlignment="1">
      <alignment horizontal="center" vertical="center" wrapText="1"/>
    </xf>
    <xf numFmtId="166" fontId="12" fillId="0" borderId="1" xfId="1" applyNumberFormat="1" applyFont="1" applyBorder="1" applyAlignment="1">
      <alignment vertical="center"/>
    </xf>
    <xf numFmtId="165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9" fontId="12" fillId="0" borderId="1" xfId="3" applyFont="1" applyBorder="1" applyAlignment="1">
      <alignment horizontal="center" vertical="center"/>
    </xf>
    <xf numFmtId="0" fontId="4" fillId="7" borderId="0" xfId="4" applyFont="1" applyFill="1" applyAlignment="1">
      <alignment horizontal="center" vertical="center" wrapText="1"/>
    </xf>
    <xf numFmtId="164" fontId="4" fillId="7" borderId="0" xfId="4" applyNumberFormat="1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5" fillId="0" borderId="0" xfId="0" applyFont="1"/>
    <xf numFmtId="164" fontId="3" fillId="0" borderId="0" xfId="0" applyNumberFormat="1" applyFont="1"/>
    <xf numFmtId="0" fontId="16" fillId="0" borderId="0" xfId="0" applyFont="1" applyAlignment="1">
      <alignment vertical="center"/>
    </xf>
    <xf numFmtId="0" fontId="16" fillId="0" borderId="0" xfId="4" applyFont="1" applyAlignment="1">
      <alignment vertic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64" fontId="16" fillId="0" borderId="0" xfId="0" applyNumberFormat="1" applyFont="1" applyAlignment="1">
      <alignment horizontal="center"/>
    </xf>
    <xf numFmtId="0" fontId="16" fillId="0" borderId="0" xfId="0" applyFont="1"/>
    <xf numFmtId="0" fontId="15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164" fontId="16" fillId="0" borderId="0" xfId="0" applyNumberFormat="1" applyFont="1"/>
    <xf numFmtId="167" fontId="16" fillId="0" borderId="0" xfId="0" applyNumberFormat="1" applyFont="1" applyAlignment="1">
      <alignment horizontal="center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15" fillId="0" borderId="6" xfId="0" applyNumberFormat="1" applyFont="1" applyBorder="1" applyAlignment="1">
      <alignment horizontal="center" vertical="center"/>
    </xf>
    <xf numFmtId="9" fontId="15" fillId="0" borderId="7" xfId="0" applyNumberFormat="1" applyFont="1" applyBorder="1" applyAlignment="1">
      <alignment horizontal="center" vertical="center"/>
    </xf>
    <xf numFmtId="9" fontId="15" fillId="0" borderId="8" xfId="0" applyNumberFormat="1" applyFont="1" applyBorder="1" applyAlignment="1">
      <alignment horizontal="center" vertical="center"/>
    </xf>
    <xf numFmtId="9" fontId="15" fillId="0" borderId="9" xfId="0" applyNumberFormat="1" applyFont="1" applyBorder="1" applyAlignment="1">
      <alignment horizontal="center" vertical="center"/>
    </xf>
    <xf numFmtId="9" fontId="15" fillId="0" borderId="10" xfId="0" applyNumberFormat="1" applyFont="1" applyBorder="1" applyAlignment="1">
      <alignment horizontal="center" vertical="center"/>
    </xf>
    <xf numFmtId="9" fontId="15" fillId="0" borderId="1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1" fillId="0" borderId="0" xfId="4" applyFont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</cellXfs>
  <cellStyles count="5">
    <cellStyle name="Millares" xfId="1" builtinId="3"/>
    <cellStyle name="Moneda" xfId="2" builtinId="4"/>
    <cellStyle name="Normal" xfId="0" builtinId="0"/>
    <cellStyle name="Normal 2" xfId="4" xr:uid="{C0268ECE-28B8-456E-8DF8-AAD70A11DB74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3130827</xdr:colOff>
      <xdr:row>32</xdr:row>
      <xdr:rowOff>127551</xdr:rowOff>
    </xdr:from>
    <xdr:to>
      <xdr:col>3</xdr:col>
      <xdr:colOff>485775</xdr:colOff>
      <xdr:row>41</xdr:row>
      <xdr:rowOff>152400</xdr:rowOff>
    </xdr:to>
    <xdr:sp macro="" textlink="" fLocksText="0">
      <xdr:nvSpPr>
        <xdr:cNvPr id="2" name="Rectangle 1">
          <a:extLst>
            <a:ext uri="{FF2B5EF4-FFF2-40B4-BE49-F238E27FC236}">
              <a16:creationId xmlns:a16="http://schemas.microsoft.com/office/drawing/2014/main" id="{06D6B018-C811-4247-AD9A-BF0E3878D927}"/>
            </a:ext>
          </a:extLst>
        </xdr:cNvPr>
        <xdr:cNvSpPr>
          <a:spLocks noChangeArrowheads="1"/>
        </xdr:cNvSpPr>
      </xdr:nvSpPr>
      <xdr:spPr bwMode="auto">
        <a:xfrm>
          <a:off x="3130827" y="5880651"/>
          <a:ext cx="2326998" cy="1539324"/>
        </a:xfrm>
        <a:prstGeom prst="rect">
          <a:avLst/>
        </a:prstGeom>
        <a:solidFill>
          <a:srgbClr val="FFFFFF"/>
        </a:solidFill>
        <a:ln w="57150" cmpd="thinThick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46800" rIns="90000" bIns="4680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ACUERDOS NEGOCIADOS:</a:t>
          </a:r>
          <a:endParaRPr lang="es-MX" sz="850" b="0" i="0" strike="noStrike">
            <a:solidFill>
              <a:srgbClr val="000000"/>
            </a:solidFill>
            <a:latin typeface="Helvetica Condensed" panose="020B060602020203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850" b="0" i="0" strike="noStrike">
            <a:solidFill>
              <a:srgbClr val="000000"/>
            </a:solidFill>
            <a:latin typeface="Helvetica Condensed" panose="020B060602020203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85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85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85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85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endParaRPr lang="es-MX" sz="850" b="0" i="0" strike="noStrike">
            <a:solidFill>
              <a:srgbClr val="000000"/>
            </a:solidFill>
            <a:latin typeface="Helvetica Condensed" panose="020B060602020203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85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NOMBRE Y FIRMA COMPRADOR:</a:t>
          </a:r>
        </a:p>
        <a:p>
          <a:pPr algn="ctr" rtl="1">
            <a:lnSpc>
              <a:spcPts val="800"/>
            </a:lnSpc>
            <a:defRPr sz="1000"/>
          </a:pPr>
          <a:r>
            <a:rPr lang="es-MX" sz="85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 rtl="1">
            <a:lnSpc>
              <a:spcPts val="800"/>
            </a:lnSpc>
            <a:defRPr sz="1000"/>
          </a:pPr>
          <a:endParaRPr lang="es-MX" sz="850" b="0" i="0" strike="noStrike">
            <a:solidFill>
              <a:srgbClr val="000000"/>
            </a:solidFill>
            <a:latin typeface="Helvetica Condensed" panose="020B060602020203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85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Ciudad de México, a ____ de _________de 2025.</a:t>
          </a:r>
        </a:p>
        <a:p>
          <a:pPr algn="ctr" rtl="1">
            <a:lnSpc>
              <a:spcPts val="8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6</xdr:col>
      <xdr:colOff>9525</xdr:colOff>
      <xdr:row>12</xdr:row>
      <xdr:rowOff>57150</xdr:rowOff>
    </xdr:from>
    <xdr:to>
      <xdr:col>6</xdr:col>
      <xdr:colOff>790684</xdr:colOff>
      <xdr:row>14</xdr:row>
      <xdr:rowOff>104840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E2086A1-49A4-F764-EAA1-2D4B4FCCC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7550" y="2781300"/>
          <a:ext cx="781159" cy="466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92B0F-62AD-4FDE-B9EF-C24989074971}">
  <sheetPr>
    <pageSetUpPr fitToPage="1"/>
  </sheetPr>
  <dimension ref="A1:P49"/>
  <sheetViews>
    <sheetView showGridLines="0" tabSelected="1" view="pageBreakPreview" topLeftCell="A12" zoomScaleNormal="100" zoomScaleSheetLayoutView="100" workbookViewId="0">
      <selection activeCell="A26" sqref="A26"/>
    </sheetView>
  </sheetViews>
  <sheetFormatPr baseColWidth="10" defaultColWidth="11.42578125" defaultRowHeight="12.75" x14ac:dyDescent="0.2"/>
  <cols>
    <col min="1" max="1" width="49" style="2" customWidth="1"/>
    <col min="2" max="2" width="15.85546875" style="2" bestFit="1" customWidth="1"/>
    <col min="3" max="3" width="9.7109375" style="2" customWidth="1"/>
    <col min="4" max="4" width="9" style="3" bestFit="1" customWidth="1"/>
    <col min="5" max="5" width="11.7109375" style="4" customWidth="1"/>
    <col min="6" max="6" width="10.5703125" style="4" customWidth="1"/>
    <col min="7" max="7" width="12.42578125" style="2" customWidth="1"/>
    <col min="8" max="8" width="12" style="2" customWidth="1"/>
    <col min="9" max="9" width="11.42578125" style="2"/>
    <col min="10" max="10" width="15.140625" style="2" customWidth="1"/>
    <col min="11" max="12" width="11.42578125" style="2"/>
    <col min="13" max="13" width="12.28515625" style="2" customWidth="1"/>
    <col min="14" max="15" width="11.42578125" style="2"/>
    <col min="16" max="16" width="11.42578125" style="5"/>
    <col min="17" max="16384" width="11.42578125" style="2"/>
  </cols>
  <sheetData>
    <row r="1" spans="1:16" x14ac:dyDescent="0.2">
      <c r="A1" s="1" t="s">
        <v>46</v>
      </c>
    </row>
    <row r="2" spans="1:16" ht="15" customHeight="1" x14ac:dyDescent="0.2">
      <c r="A2" s="1"/>
    </row>
    <row r="3" spans="1:16" x14ac:dyDescent="0.2">
      <c r="A3" s="6" t="s">
        <v>0</v>
      </c>
    </row>
    <row r="4" spans="1:16" x14ac:dyDescent="0.2">
      <c r="A4" s="6"/>
    </row>
    <row r="5" spans="1:16" x14ac:dyDescent="0.2">
      <c r="A5" s="6" t="s">
        <v>1</v>
      </c>
    </row>
    <row r="6" spans="1:16" x14ac:dyDescent="0.2">
      <c r="A6" s="7" t="s">
        <v>2</v>
      </c>
    </row>
    <row r="7" spans="1:16" x14ac:dyDescent="0.2">
      <c r="A7" s="8" t="s">
        <v>3</v>
      </c>
    </row>
    <row r="8" spans="1:16" x14ac:dyDescent="0.2">
      <c r="A8" s="6" t="s">
        <v>4</v>
      </c>
    </row>
    <row r="9" spans="1:16" x14ac:dyDescent="0.2">
      <c r="A9" s="6"/>
    </row>
    <row r="10" spans="1:16" ht="51" customHeight="1" x14ac:dyDescent="0.2">
      <c r="A10" s="75" t="s">
        <v>40</v>
      </c>
      <c r="B10" s="75"/>
      <c r="C10" s="75"/>
      <c r="D10" s="75"/>
      <c r="E10" s="75"/>
      <c r="F10" s="75"/>
      <c r="G10" s="75"/>
      <c r="H10" s="75"/>
      <c r="I10" s="10"/>
      <c r="J10" s="10"/>
      <c r="K10" s="10"/>
    </row>
    <row r="11" spans="1:16" ht="2.25" customHeight="1" x14ac:dyDescent="0.2">
      <c r="A11" s="9"/>
      <c r="B11" s="11"/>
      <c r="C11" s="11"/>
      <c r="D11" s="11"/>
      <c r="E11" s="11"/>
      <c r="F11" s="11"/>
      <c r="G11" s="11"/>
      <c r="H11" s="11"/>
      <c r="I11" s="10"/>
      <c r="J11" s="10"/>
      <c r="K11" s="10"/>
    </row>
    <row r="12" spans="1:16" ht="45.75" customHeight="1" x14ac:dyDescent="0.2">
      <c r="A12" s="12" t="s">
        <v>5</v>
      </c>
      <c r="B12" s="12" t="s">
        <v>6</v>
      </c>
      <c r="C12" s="12" t="s">
        <v>7</v>
      </c>
      <c r="D12" s="12" t="s">
        <v>8</v>
      </c>
      <c r="E12" s="12" t="s">
        <v>9</v>
      </c>
      <c r="F12" s="12" t="s">
        <v>10</v>
      </c>
      <c r="G12" s="12" t="s">
        <v>11</v>
      </c>
      <c r="H12" s="13" t="s">
        <v>12</v>
      </c>
      <c r="J12" s="14" t="s">
        <v>9</v>
      </c>
      <c r="K12" s="15" t="s">
        <v>13</v>
      </c>
      <c r="L12" s="15" t="s">
        <v>14</v>
      </c>
      <c r="M12" s="16" t="s">
        <v>15</v>
      </c>
      <c r="N12" s="17"/>
      <c r="O12" s="18" t="s">
        <v>16</v>
      </c>
      <c r="P12" s="19" t="s">
        <v>17</v>
      </c>
    </row>
    <row r="13" spans="1:16" s="21" customFormat="1" ht="16.5" customHeight="1" x14ac:dyDescent="0.2">
      <c r="A13" s="76"/>
      <c r="B13" s="76"/>
      <c r="D13" s="22"/>
      <c r="E13" s="23"/>
      <c r="F13" s="23"/>
      <c r="G13" s="24"/>
    </row>
    <row r="14" spans="1:16" s="21" customFormat="1" ht="16.5" customHeight="1" x14ac:dyDescent="0.2">
      <c r="A14" s="76" t="s">
        <v>41</v>
      </c>
      <c r="B14" s="76"/>
      <c r="D14" s="22"/>
      <c r="E14" s="23"/>
      <c r="F14" s="23"/>
      <c r="G14" s="24"/>
    </row>
    <row r="15" spans="1:16" s="21" customFormat="1" ht="16.5" customHeight="1" x14ac:dyDescent="0.2">
      <c r="A15" s="20"/>
      <c r="B15" s="20"/>
      <c r="D15" s="22"/>
      <c r="E15" s="23"/>
      <c r="F15" s="23"/>
      <c r="G15" s="24"/>
    </row>
    <row r="16" spans="1:16" s="25" customFormat="1" ht="22.5" customHeight="1" x14ac:dyDescent="0.25">
      <c r="A16" s="26" t="s">
        <v>42</v>
      </c>
      <c r="B16" s="27">
        <v>41736030138</v>
      </c>
      <c r="C16" s="28">
        <v>12</v>
      </c>
      <c r="D16" s="28" t="s">
        <v>18</v>
      </c>
      <c r="E16" s="29">
        <f>K16</f>
        <v>2304.1271242551311</v>
      </c>
      <c r="F16" s="30">
        <f t="shared" ref="F16:F17" si="0">L16</f>
        <v>192.01059368792758</v>
      </c>
      <c r="G16" s="30">
        <f t="shared" ref="G16:G17" si="1">M16</f>
        <v>230.41271242551309</v>
      </c>
      <c r="H16" s="31">
        <f t="shared" ref="H16:H17" si="2">P16</f>
        <v>-0.20118736244985824</v>
      </c>
      <c r="J16" s="32">
        <v>2088</v>
      </c>
      <c r="K16" s="33">
        <f>J16/0.92/0.985</f>
        <v>2304.1271242551311</v>
      </c>
      <c r="L16" s="34">
        <f t="shared" ref="L16:L17" si="3">K16/C16</f>
        <v>192.01059368792758</v>
      </c>
      <c r="M16" s="34">
        <f t="shared" ref="M16:M17" si="4">L16/0.75*0.9</f>
        <v>230.41271242551309</v>
      </c>
      <c r="O16" s="35">
        <v>240.37</v>
      </c>
      <c r="P16" s="36">
        <f t="shared" ref="P16:P17" si="5">IFERROR(L16/O16-1,"Validar")</f>
        <v>-0.20118736244985824</v>
      </c>
    </row>
    <row r="17" spans="1:16" s="25" customFormat="1" ht="22.5" customHeight="1" x14ac:dyDescent="0.25">
      <c r="A17" s="26" t="s">
        <v>43</v>
      </c>
      <c r="B17" s="27">
        <v>41736001602</v>
      </c>
      <c r="C17" s="28">
        <v>12</v>
      </c>
      <c r="D17" s="28" t="s">
        <v>18</v>
      </c>
      <c r="E17" s="29">
        <f>K17</f>
        <v>2251.1586846170821</v>
      </c>
      <c r="F17" s="30">
        <f t="shared" si="0"/>
        <v>187.5965570514235</v>
      </c>
      <c r="G17" s="30">
        <f t="shared" si="1"/>
        <v>225.1158684617082</v>
      </c>
      <c r="H17" s="31">
        <f t="shared" si="2"/>
        <v>-0.1467453968369713</v>
      </c>
      <c r="J17" s="32">
        <v>2040</v>
      </c>
      <c r="K17" s="33">
        <f>J17/0.92/0.985</f>
        <v>2251.1586846170821</v>
      </c>
      <c r="L17" s="34">
        <f t="shared" si="3"/>
        <v>187.5965570514235</v>
      </c>
      <c r="M17" s="34">
        <f t="shared" si="4"/>
        <v>225.1158684617082</v>
      </c>
      <c r="O17" s="35">
        <v>219.86</v>
      </c>
      <c r="P17" s="36">
        <f t="shared" si="5"/>
        <v>-0.1467453968369713</v>
      </c>
    </row>
    <row r="18" spans="1:16" s="25" customFormat="1" ht="22.5" customHeight="1" x14ac:dyDescent="0.25">
      <c r="A18" s="26" t="s">
        <v>44</v>
      </c>
      <c r="B18" s="27">
        <v>41736010130</v>
      </c>
      <c r="C18" s="28">
        <v>12</v>
      </c>
      <c r="D18" s="28" t="s">
        <v>18</v>
      </c>
      <c r="E18" s="29">
        <f>K18</f>
        <v>2780.8430809975721</v>
      </c>
      <c r="F18" s="30">
        <f t="shared" ref="F18:F19" si="6">L18</f>
        <v>231.73692341646435</v>
      </c>
      <c r="G18" s="30">
        <f t="shared" ref="G18:G19" si="7">M18</f>
        <v>278.08430809975727</v>
      </c>
      <c r="H18" s="31">
        <f t="shared" ref="H18:H19" si="8">P18</f>
        <v>-0.13151848211796136</v>
      </c>
      <c r="J18" s="32">
        <v>2520</v>
      </c>
      <c r="K18" s="33">
        <f>J18/0.92/0.985</f>
        <v>2780.8430809975721</v>
      </c>
      <c r="L18" s="34">
        <f t="shared" ref="L18:L19" si="9">K18/C18</f>
        <v>231.73692341646435</v>
      </c>
      <c r="M18" s="34">
        <f t="shared" ref="M18:M19" si="10">L18/0.75*0.9</f>
        <v>278.08430809975727</v>
      </c>
      <c r="O18" s="35">
        <v>266.83</v>
      </c>
      <c r="P18" s="36">
        <f t="shared" ref="P18:P19" si="11">IFERROR(L18/O18-1,"Validar")</f>
        <v>-0.13151848211796136</v>
      </c>
    </row>
    <row r="19" spans="1:16" s="25" customFormat="1" ht="22.5" customHeight="1" x14ac:dyDescent="0.25">
      <c r="A19" s="26" t="s">
        <v>45</v>
      </c>
      <c r="B19" s="27">
        <v>41736018143</v>
      </c>
      <c r="C19" s="28">
        <v>12</v>
      </c>
      <c r="D19" s="28" t="s">
        <v>18</v>
      </c>
      <c r="E19" s="29">
        <f>K19</f>
        <v>1853.8953873317148</v>
      </c>
      <c r="F19" s="30">
        <f t="shared" si="6"/>
        <v>154.49128227764291</v>
      </c>
      <c r="G19" s="30">
        <f t="shared" si="7"/>
        <v>185.38953873317149</v>
      </c>
      <c r="H19" s="31">
        <f t="shared" si="8"/>
        <v>-0.14281039628450909</v>
      </c>
      <c r="J19" s="32">
        <v>1680</v>
      </c>
      <c r="K19" s="33">
        <f>J19/0.92/0.985</f>
        <v>1853.8953873317148</v>
      </c>
      <c r="L19" s="34">
        <f t="shared" si="9"/>
        <v>154.49128227764291</v>
      </c>
      <c r="M19" s="34">
        <f t="shared" si="10"/>
        <v>185.38953873317149</v>
      </c>
      <c r="O19" s="35">
        <v>180.23</v>
      </c>
      <c r="P19" s="36">
        <f t="shared" si="11"/>
        <v>-0.14281039628450909</v>
      </c>
    </row>
    <row r="20" spans="1:16" x14ac:dyDescent="0.2">
      <c r="A20" s="37"/>
      <c r="B20" s="37"/>
      <c r="C20" s="37"/>
      <c r="D20" s="37"/>
      <c r="E20" s="38"/>
      <c r="F20" s="38"/>
      <c r="G20" s="37"/>
      <c r="H20" s="37"/>
    </row>
    <row r="21" spans="1:16" ht="18" customHeight="1" x14ac:dyDescent="0.2">
      <c r="A21" s="39" t="s">
        <v>19</v>
      </c>
      <c r="B21" s="40"/>
      <c r="E21" s="41"/>
      <c r="F21" s="41"/>
    </row>
    <row r="22" spans="1:16" ht="10.5" customHeight="1" x14ac:dyDescent="0.2">
      <c r="A22" s="42" t="s">
        <v>20</v>
      </c>
      <c r="B22" s="40"/>
      <c r="E22" s="41"/>
      <c r="F22" s="41"/>
    </row>
    <row r="23" spans="1:16" ht="18" hidden="1" customHeight="1" x14ac:dyDescent="0.2">
      <c r="A23" s="42" t="s">
        <v>21</v>
      </c>
      <c r="B23" s="40"/>
      <c r="E23" s="41"/>
      <c r="F23" s="41"/>
    </row>
    <row r="24" spans="1:16" ht="14.25" customHeight="1" x14ac:dyDescent="0.2">
      <c r="A24" s="42" t="s">
        <v>22</v>
      </c>
      <c r="B24" s="40"/>
      <c r="E24" s="41"/>
      <c r="F24" s="41"/>
    </row>
    <row r="25" spans="1:16" ht="10.5" customHeight="1" x14ac:dyDescent="0.2">
      <c r="A25" s="43" t="s">
        <v>47</v>
      </c>
      <c r="B25" s="40"/>
      <c r="E25" s="41"/>
      <c r="F25" s="41"/>
    </row>
    <row r="26" spans="1:16" ht="2.25" customHeight="1" x14ac:dyDescent="0.2">
      <c r="E26" s="41"/>
      <c r="F26" s="41"/>
    </row>
    <row r="27" spans="1:16" ht="9" customHeight="1" x14ac:dyDescent="0.2">
      <c r="A27" s="44"/>
      <c r="B27" s="44"/>
      <c r="C27" s="44"/>
      <c r="D27" s="44"/>
      <c r="E27" s="45"/>
      <c r="F27" s="45"/>
      <c r="G27" s="46"/>
      <c r="H27" s="46"/>
      <c r="I27" s="46"/>
    </row>
    <row r="28" spans="1:16" ht="15.75" customHeight="1" x14ac:dyDescent="0.2">
      <c r="A28" s="2" t="s">
        <v>23</v>
      </c>
      <c r="E28" s="41"/>
      <c r="F28" s="41"/>
    </row>
    <row r="29" spans="1:16" ht="15.75" customHeight="1" x14ac:dyDescent="0.2">
      <c r="E29" s="41"/>
      <c r="F29" s="41"/>
    </row>
    <row r="30" spans="1:16" ht="15.75" customHeight="1" x14ac:dyDescent="0.2">
      <c r="E30" s="41"/>
      <c r="F30" s="41"/>
    </row>
    <row r="31" spans="1:16" x14ac:dyDescent="0.2">
      <c r="A31" s="47"/>
      <c r="B31" s="47"/>
      <c r="C31" s="47"/>
      <c r="D31" s="48"/>
      <c r="E31" s="49"/>
      <c r="F31" s="49"/>
      <c r="G31" s="47"/>
      <c r="H31" s="47"/>
      <c r="I31" s="50"/>
    </row>
    <row r="32" spans="1:16" x14ac:dyDescent="0.2">
      <c r="A32" s="68" t="s">
        <v>24</v>
      </c>
      <c r="B32" s="68"/>
      <c r="C32" s="68"/>
      <c r="D32" s="68"/>
      <c r="E32" s="68"/>
      <c r="F32" s="68"/>
      <c r="G32" s="68"/>
      <c r="H32" s="68"/>
      <c r="I32" s="50"/>
    </row>
    <row r="33" spans="1:14" x14ac:dyDescent="0.2">
      <c r="A33" s="47"/>
      <c r="B33" s="47"/>
      <c r="C33" s="47"/>
      <c r="D33" s="48"/>
      <c r="E33" s="49"/>
      <c r="F33" s="49"/>
      <c r="G33" s="47"/>
      <c r="H33" s="47"/>
      <c r="I33" s="50"/>
      <c r="J33" s="50"/>
      <c r="K33" s="50"/>
    </row>
    <row r="34" spans="1:14" x14ac:dyDescent="0.2">
      <c r="E34" s="41"/>
      <c r="F34" s="41"/>
    </row>
    <row r="35" spans="1:14" x14ac:dyDescent="0.2">
      <c r="E35" s="41"/>
      <c r="F35" s="41"/>
    </row>
    <row r="36" spans="1:14" ht="13.5" thickBot="1" x14ac:dyDescent="0.25">
      <c r="E36" s="41"/>
      <c r="F36" s="41"/>
    </row>
    <row r="37" spans="1:14" ht="13.5" thickBot="1" x14ac:dyDescent="0.25">
      <c r="E37" s="41"/>
      <c r="F37" s="41"/>
      <c r="J37" s="51" t="s">
        <v>25</v>
      </c>
      <c r="K37" s="52" t="s">
        <v>26</v>
      </c>
    </row>
    <row r="38" spans="1:14" ht="13.5" thickBot="1" x14ac:dyDescent="0.25">
      <c r="E38" s="41"/>
      <c r="F38" s="41"/>
      <c r="J38" s="51" t="s">
        <v>27</v>
      </c>
      <c r="K38" s="2" t="s">
        <v>28</v>
      </c>
    </row>
    <row r="39" spans="1:14" ht="13.5" thickBot="1" x14ac:dyDescent="0.25">
      <c r="E39" s="41"/>
      <c r="F39" s="41"/>
      <c r="J39" s="51" t="s">
        <v>29</v>
      </c>
      <c r="K39" s="2" t="s">
        <v>30</v>
      </c>
    </row>
    <row r="40" spans="1:14" ht="13.5" thickBot="1" x14ac:dyDescent="0.25">
      <c r="E40" s="41"/>
      <c r="F40" s="41"/>
      <c r="J40" s="51" t="s">
        <v>31</v>
      </c>
    </row>
    <row r="41" spans="1:14" ht="13.5" thickBot="1" x14ac:dyDescent="0.25">
      <c r="E41" s="41"/>
      <c r="F41" s="41"/>
    </row>
    <row r="42" spans="1:14" ht="13.5" thickBot="1" x14ac:dyDescent="0.25">
      <c r="E42" s="41"/>
      <c r="F42" s="41"/>
      <c r="J42" s="46"/>
      <c r="K42" s="46"/>
      <c r="L42" s="77"/>
      <c r="M42" s="78"/>
    </row>
    <row r="43" spans="1:14" ht="13.5" thickBot="1" x14ac:dyDescent="0.25">
      <c r="E43" s="41"/>
      <c r="F43" s="41"/>
      <c r="J43" s="46"/>
      <c r="K43" s="46"/>
      <c r="L43" s="53"/>
      <c r="M43" s="54"/>
    </row>
    <row r="44" spans="1:14" ht="13.5" thickBot="1" x14ac:dyDescent="0.25">
      <c r="E44" s="41"/>
      <c r="F44" s="41"/>
      <c r="J44" s="46"/>
      <c r="K44" s="46"/>
      <c r="L44" s="53"/>
      <c r="M44" s="54"/>
    </row>
    <row r="45" spans="1:14" ht="13.5" thickBot="1" x14ac:dyDescent="0.25">
      <c r="E45" s="41"/>
      <c r="F45" s="41"/>
      <c r="J45" s="46"/>
      <c r="K45" s="46"/>
      <c r="L45" s="53"/>
      <c r="M45" s="54"/>
    </row>
    <row r="46" spans="1:14" ht="12.75" customHeight="1" thickBot="1" x14ac:dyDescent="0.25">
      <c r="E46" s="41"/>
      <c r="F46" s="41"/>
      <c r="J46" s="58" t="s">
        <v>32</v>
      </c>
      <c r="K46" s="59"/>
      <c r="L46" s="62" t="s">
        <v>33</v>
      </c>
      <c r="M46" s="63"/>
      <c r="N46" s="64"/>
    </row>
    <row r="47" spans="1:14" ht="13.5" hidden="1" thickBot="1" x14ac:dyDescent="0.25">
      <c r="E47" s="41"/>
      <c r="F47" s="41"/>
      <c r="J47" s="60"/>
      <c r="K47" s="61"/>
      <c r="L47" s="65"/>
      <c r="M47" s="66"/>
      <c r="N47" s="67"/>
    </row>
    <row r="48" spans="1:14" ht="12.75" customHeight="1" x14ac:dyDescent="0.2">
      <c r="A48" s="42" t="s">
        <v>34</v>
      </c>
      <c r="B48" s="47"/>
      <c r="C48" s="47"/>
      <c r="D48" s="55"/>
      <c r="E48" s="56"/>
      <c r="F48" s="50"/>
      <c r="G48" s="68" t="s">
        <v>35</v>
      </c>
      <c r="H48" s="68"/>
      <c r="I48" s="50"/>
      <c r="J48" s="58" t="s">
        <v>36</v>
      </c>
      <c r="K48" s="59"/>
      <c r="L48" s="69" t="s">
        <v>37</v>
      </c>
      <c r="M48" s="70"/>
      <c r="N48" s="71"/>
    </row>
    <row r="49" spans="1:14" ht="15.75" customHeight="1" thickBot="1" x14ac:dyDescent="0.25">
      <c r="A49" s="42" t="s">
        <v>38</v>
      </c>
      <c r="B49" s="57"/>
      <c r="C49" s="47"/>
      <c r="D49" s="50"/>
      <c r="E49" s="56"/>
      <c r="F49" s="50"/>
      <c r="G49" s="68" t="s">
        <v>39</v>
      </c>
      <c r="H49" s="68"/>
      <c r="I49" s="50"/>
      <c r="J49" s="60"/>
      <c r="K49" s="61"/>
      <c r="L49" s="72"/>
      <c r="M49" s="73"/>
      <c r="N49" s="74"/>
    </row>
  </sheetData>
  <mergeCells count="11">
    <mergeCell ref="A10:H10"/>
    <mergeCell ref="A13:B13"/>
    <mergeCell ref="A14:B14"/>
    <mergeCell ref="A32:H32"/>
    <mergeCell ref="L42:M42"/>
    <mergeCell ref="J46:K47"/>
    <mergeCell ref="L46:N47"/>
    <mergeCell ref="G48:H48"/>
    <mergeCell ref="J48:K49"/>
    <mergeCell ref="L48:N49"/>
    <mergeCell ref="G49:H49"/>
  </mergeCells>
  <printOptions horizontalCentered="1" verticalCentered="1"/>
  <pageMargins left="0" right="0" top="0.74803149606299213" bottom="0.74803149606299213" header="0.31496062992125984" footer="0.31496062992125984"/>
  <pageSetup scale="79" orientation="portrait" r:id="rId1"/>
  <colBreaks count="1" manualBreakCount="1">
    <brk id="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6C4B2F-87CC-46CA-8448-7A571860FB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E4BDC1-4CB1-4A5E-BE32-F5C2968F84CC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customXml/itemProps3.xml><?xml version="1.0" encoding="utf-8"?>
<ds:datastoreItem xmlns:ds="http://schemas.openxmlformats.org/officeDocument/2006/customXml" ds:itemID="{F4115476-10AF-41CD-9615-CE2CA65BFF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 CECCO</vt:lpstr>
      <vt:lpstr>'DE CECCO'!Área_de_impresión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cp:lastPrinted>2025-07-25T22:51:12Z</cp:lastPrinted>
  <dcterms:created xsi:type="dcterms:W3CDTF">2025-07-25T00:08:37Z</dcterms:created>
  <dcterms:modified xsi:type="dcterms:W3CDTF">2025-07-25T22:51:59Z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  <property fmtid="{D5CDD505-2E9C-101B-9397-08002B2CF9AE}" pid="3" name="MediaServiceImageTags">
    <vt:lpwstr/>
  </property>
</Properties>
</file>