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nter.sharepoint.com/sites/MarVentas/Documentos compartidos/MarVentas - 2025/Autoservicios/Tiendas Tres B/ABARROTES/AUMENTO 1.5/"/>
    </mc:Choice>
  </mc:AlternateContent>
  <xr:revisionPtr revIDLastSave="0" documentId="8_{98145BDF-F6C9-45D0-8590-9DD18D018F03}" xr6:coauthVersionLast="47" xr6:coauthVersionMax="47" xr10:uidLastSave="{00000000-0000-0000-0000-000000000000}"/>
  <bookViews>
    <workbookView xWindow="30720" yWindow="1920" windowWidth="23010" windowHeight="12210" xr2:uid="{153B4A08-548D-4BDE-821D-A006421F0DB5}"/>
  </bookViews>
  <sheets>
    <sheet name="TRESB ABARROTES" sheetId="1" r:id="rId1"/>
  </sheets>
  <externalReferences>
    <externalReference r:id="rId2"/>
    <externalReference r:id="rId3"/>
  </externalReferences>
  <definedNames>
    <definedName name="_xlnm.Print_Area" localSheetId="0">'TRESB ABARROTES'!$A$1:$F$61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H34" i="1" s="1"/>
  <c r="E34" i="1" s="1"/>
  <c r="G35" i="1"/>
  <c r="H35" i="1" s="1"/>
  <c r="E35" i="1" s="1"/>
  <c r="G33" i="1"/>
  <c r="H33" i="1" s="1"/>
  <c r="E33" i="1" s="1"/>
  <c r="D33" i="1"/>
  <c r="C33" i="1"/>
  <c r="A33" i="1"/>
  <c r="C25" i="1"/>
  <c r="C26" i="1"/>
  <c r="C27" i="1"/>
  <c r="C28" i="1"/>
  <c r="C29" i="1"/>
  <c r="C24" i="1"/>
  <c r="G25" i="1"/>
  <c r="H25" i="1" s="1"/>
  <c r="G26" i="1"/>
  <c r="H26" i="1" s="1"/>
  <c r="G27" i="1"/>
  <c r="H27" i="1" s="1"/>
  <c r="E27" i="1" s="1"/>
  <c r="G28" i="1"/>
  <c r="H28" i="1" s="1"/>
  <c r="G29" i="1"/>
  <c r="H29" i="1" s="1"/>
  <c r="E29" i="1" s="1"/>
  <c r="G24" i="1"/>
  <c r="H24" i="1" s="1"/>
  <c r="E24" i="1" s="1"/>
  <c r="G19" i="1"/>
  <c r="H19" i="1" s="1"/>
  <c r="G18" i="1"/>
  <c r="H18" i="1" s="1"/>
  <c r="G14" i="1"/>
  <c r="H14" i="1" s="1"/>
  <c r="G15" i="1"/>
  <c r="H15" i="1" s="1"/>
  <c r="G13" i="1"/>
  <c r="H13" i="1" s="1"/>
  <c r="E13" i="1" s="1"/>
  <c r="N35" i="1"/>
  <c r="O35" i="1" s="1"/>
  <c r="D35" i="1"/>
  <c r="C35" i="1"/>
  <c r="A35" i="1"/>
  <c r="N34" i="1"/>
  <c r="O34" i="1" s="1"/>
  <c r="D34" i="1"/>
  <c r="C34" i="1"/>
  <c r="A34" i="1"/>
  <c r="N33" i="1"/>
  <c r="O33" i="1" s="1"/>
  <c r="N29" i="1"/>
  <c r="O29" i="1" s="1"/>
  <c r="D29" i="1"/>
  <c r="A29" i="1"/>
  <c r="N28" i="1"/>
  <c r="O28" i="1" s="1"/>
  <c r="D28" i="1"/>
  <c r="A28" i="1"/>
  <c r="N27" i="1"/>
  <c r="O27" i="1" s="1"/>
  <c r="D27" i="1"/>
  <c r="A27" i="1"/>
  <c r="N26" i="1"/>
  <c r="O26" i="1" s="1"/>
  <c r="D26" i="1"/>
  <c r="A26" i="1"/>
  <c r="N25" i="1"/>
  <c r="O25" i="1" s="1"/>
  <c r="D25" i="1"/>
  <c r="A25" i="1"/>
  <c r="N24" i="1"/>
  <c r="O24" i="1" s="1"/>
  <c r="D24" i="1"/>
  <c r="A24" i="1"/>
  <c r="N19" i="1"/>
  <c r="O19" i="1" s="1"/>
  <c r="D19" i="1"/>
  <c r="C19" i="1"/>
  <c r="A19" i="1"/>
  <c r="N18" i="1"/>
  <c r="O18" i="1" s="1"/>
  <c r="D18" i="1"/>
  <c r="C18" i="1"/>
  <c r="A18" i="1"/>
  <c r="N15" i="1"/>
  <c r="O15" i="1" s="1"/>
  <c r="D15" i="1"/>
  <c r="C15" i="1"/>
  <c r="A15" i="1"/>
  <c r="N14" i="1"/>
  <c r="O14" i="1" s="1"/>
  <c r="D14" i="1"/>
  <c r="C14" i="1"/>
  <c r="A14" i="1"/>
  <c r="N13" i="1"/>
  <c r="O13" i="1" s="1"/>
  <c r="D13" i="1"/>
  <c r="C13" i="1"/>
  <c r="A13" i="1"/>
  <c r="I28" i="1" l="1"/>
  <c r="F28" i="1" s="1"/>
  <c r="K28" i="1" s="1"/>
  <c r="I25" i="1"/>
  <c r="M25" i="1" s="1"/>
  <c r="I24" i="1"/>
  <c r="F24" i="1" s="1"/>
  <c r="K24" i="1" s="1"/>
  <c r="I13" i="1"/>
  <c r="J13" i="1" s="1"/>
  <c r="I18" i="1"/>
  <c r="M18" i="1" s="1"/>
  <c r="E18" i="1"/>
  <c r="I34" i="1"/>
  <c r="F34" i="1" s="1"/>
  <c r="J34" i="1" s="1"/>
  <c r="I26" i="1"/>
  <c r="J26" i="1" s="1"/>
  <c r="E25" i="1"/>
  <c r="I19" i="1"/>
  <c r="E19" i="1"/>
  <c r="E14" i="1"/>
  <c r="I14" i="1"/>
  <c r="I15" i="1"/>
  <c r="E15" i="1"/>
  <c r="E26" i="1"/>
  <c r="I27" i="1"/>
  <c r="E28" i="1"/>
  <c r="I29" i="1"/>
  <c r="I33" i="1"/>
  <c r="I35" i="1"/>
  <c r="J25" i="1" l="1"/>
  <c r="F25" i="1"/>
  <c r="K25" i="1" s="1"/>
  <c r="J28" i="1"/>
  <c r="M24" i="1"/>
  <c r="J24" i="1"/>
  <c r="J18" i="1"/>
  <c r="M13" i="1"/>
  <c r="K13" i="1"/>
  <c r="F13" i="1"/>
  <c r="F18" i="1"/>
  <c r="K18" i="1"/>
  <c r="K34" i="1"/>
  <c r="F26" i="1"/>
  <c r="K26" i="1" s="1"/>
  <c r="M26" i="1"/>
  <c r="F29" i="1"/>
  <c r="K29" i="1" s="1"/>
  <c r="J29" i="1"/>
  <c r="J27" i="1"/>
  <c r="F27" i="1"/>
  <c r="K27" i="1" s="1"/>
  <c r="F15" i="1"/>
  <c r="K15" i="1"/>
  <c r="J15" i="1"/>
  <c r="M14" i="1"/>
  <c r="K14" i="1"/>
  <c r="J14" i="1"/>
  <c r="F14" i="1"/>
  <c r="K19" i="1"/>
  <c r="J19" i="1"/>
  <c r="F19" i="1"/>
  <c r="K35" i="1"/>
  <c r="F35" i="1"/>
  <c r="J35" i="1" s="1"/>
  <c r="K33" i="1"/>
  <c r="F33" i="1"/>
  <c r="J33" i="1" s="1"/>
</calcChain>
</file>

<file path=xl/sharedStrings.xml><?xml version="1.0" encoding="utf-8"?>
<sst xmlns="http://schemas.openxmlformats.org/spreadsheetml/2006/main" count="45" uniqueCount="44">
  <si>
    <t>ILSE RESENDIZ</t>
  </si>
  <si>
    <t>TIENDAS TRES B</t>
  </si>
  <si>
    <t>AV PRESIDENTE MASARYK |8|</t>
  </si>
  <si>
    <t>POLANCO V SECCION</t>
  </si>
  <si>
    <t>MIGUEL HIDALGO, CDMX, C.P. 11560</t>
  </si>
  <si>
    <t>Por este conducto nos permitimos presentar a su consideracion Nuestra linea de Productos, que sugerimos a usted analice a fin de poder integrar en sus catalogos de acuerdo a lo siguiente;</t>
  </si>
  <si>
    <t>DESCRIPCIÓN DEL PRODUCTO</t>
  </si>
  <si>
    <t xml:space="preserve">CÓDIGO DE BARRAS </t>
  </si>
  <si>
    <t>PIEZAS POR CAJA</t>
  </si>
  <si>
    <t>EMPAQUE</t>
  </si>
  <si>
    <t>PRECIO POR CAJA</t>
  </si>
  <si>
    <t>PRECIO UNITARIO</t>
  </si>
  <si>
    <t>P.MERCANCIA CONSTRUCCIÓN POR CAJA</t>
  </si>
  <si>
    <t>PRECIO MERC UNITARIO CHEDRAUI</t>
  </si>
  <si>
    <t>SUGERIDO</t>
  </si>
  <si>
    <t>PRECIO MERC UNITARIO VIGENTE</t>
  </si>
  <si>
    <t>INCREMENTO</t>
  </si>
  <si>
    <t>MUTTI</t>
  </si>
  <si>
    <t>MUTTI SALSAS</t>
  </si>
  <si>
    <t>CAFÉ LA FINCA -MEXICO</t>
  </si>
  <si>
    <t>ACEITE YBARRA - ESPAÑA</t>
  </si>
  <si>
    <t>Estos precios quedan exentos de IVA</t>
  </si>
  <si>
    <t xml:space="preserve">         Condiciones Comerciales:</t>
  </si>
  <si>
    <t xml:space="preserve">         * Precios Bajos</t>
  </si>
  <si>
    <t xml:space="preserve">         * Descuento Adicional: 2.5%</t>
  </si>
  <si>
    <t xml:space="preserve">         * Plazo a pagar: 60 días</t>
  </si>
  <si>
    <t xml:space="preserve">         Sin más por el momento y agradeciendo la fineza de sus atenciones, nos es grato quedar a sus órdenes.</t>
  </si>
  <si>
    <t>A t e n t a m e n t e,</t>
  </si>
  <si>
    <t>Catalogación</t>
  </si>
  <si>
    <t>Por este conducto nos permitimos presentar a su consideracion Nuestra linea de",", que sugerimos a usted analice a fin de poder integrar en sus catalogos de acuerdo a lo siguiente;</t>
  </si>
  <si>
    <t>Baja de precios</t>
  </si>
  <si>
    <t>Por este conducto nos permitimos presentar una Baja de Precios en la línea ",",  este  obedece a cambios de origen por parte de nuestro proveedor, de acuerdo a lo siguiente;</t>
  </si>
  <si>
    <t xml:space="preserve">Alta de Precios </t>
  </si>
  <si>
    <t>Por este conducto nos permitimos presentar una Alza de Precios en la línea ",",  este  obedece a cambios de origen por parte de nuestro proveedor, de acuerdo a lo siguiente;</t>
  </si>
  <si>
    <t xml:space="preserve">Descatalogación </t>
  </si>
  <si>
    <t>Estructura de Precios Chedraui PRODUCTO DE LINEA</t>
  </si>
  <si>
    <t>lista general CON + INCREMENTO DEL 2.50%= /.975</t>
  </si>
  <si>
    <t xml:space="preserve">   LIC. MIGUEL A. RIVAS P.</t>
  </si>
  <si>
    <t xml:space="preserve">      ROCIO MACEDO</t>
  </si>
  <si>
    <t>Estructura de Precios Chedraui VINOS DE ESPECIALIDAD</t>
  </si>
  <si>
    <t>lista general SE INCREMENTA EL 2%= /.98</t>
  </si>
  <si>
    <t xml:space="preserve">      Director Comercial</t>
  </si>
  <si>
    <t xml:space="preserve">    KAM Canal Moderno</t>
  </si>
  <si>
    <t>Ciudad de México, a 11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</si>
</sst>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&quot;$&quot;#,##0.00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############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name val="Helvetica Condensed"/>
      <family val="2"/>
    </font>
    <font>
      <sz val="10"/>
      <color theme="1"/>
      <name val="Helvetica Condensed"/>
      <family val="2"/>
    </font>
    <font>
      <b/>
      <sz val="10"/>
      <name val="Helvetica Condensed"/>
      <family val="2"/>
    </font>
    <font>
      <sz val="11"/>
      <color theme="1"/>
      <name val="Helvetica Condensed"/>
      <family val="2"/>
    </font>
    <font>
      <sz val="10"/>
      <color indexed="8"/>
      <name val="Helvetica Condensed"/>
      <family val="2"/>
    </font>
    <font>
      <b/>
      <sz val="10"/>
      <color theme="0"/>
      <name val="Helvetica Condensed"/>
      <family val="2"/>
    </font>
    <font>
      <b/>
      <sz val="9"/>
      <name val="Helvetica Condensed"/>
      <family val="2"/>
    </font>
    <font>
      <sz val="10"/>
      <name val="Arial"/>
      <family val="2"/>
    </font>
    <font>
      <b/>
      <i/>
      <sz val="10"/>
      <name val="Helvetica Condensed"/>
      <family val="2"/>
    </font>
    <font>
      <sz val="10"/>
      <name val="Helvetica Condensed"/>
      <family val="2"/>
    </font>
    <font>
      <b/>
      <sz val="10"/>
      <color theme="1"/>
      <name val="Helvetica Condensed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31"/>
      </patternFill>
    </fill>
    <fill>
      <patternFill patternType="solid">
        <fgColor theme="5"/>
        <bgColor indexed="31"/>
      </patternFill>
    </fill>
    <fill>
      <patternFill patternType="solid">
        <fgColor theme="5"/>
        <bgColor indexed="3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8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wrapText="1"/>
    </xf>
    <xf numFmtId="164" fontId="3" fillId="0" borderId="0" xfId="0" applyNumberFormat="1" applyFont="1" applyAlignment="1">
      <alignment horizontal="center"/>
    </xf>
    <xf numFmtId="2" fontId="3" fillId="0" borderId="0" xfId="0" applyNumberFormat="1" applyFont="1"/>
    <xf numFmtId="0" fontId="4" fillId="0" borderId="0" xfId="0" applyFont="1"/>
    <xf numFmtId="0" fontId="4" fillId="0" borderId="0" xfId="0" applyFont="1" applyAlignment="1" applyProtection="1">
      <alignment horizontal="left" wrapText="1"/>
      <protection locked="0" hidden="1"/>
    </xf>
    <xf numFmtId="0" fontId="4" fillId="0" borderId="0" xfId="0" applyFont="1" applyAlignment="1">
      <alignment wrapText="1"/>
    </xf>
    <xf numFmtId="0" fontId="6" fillId="0" borderId="0" xfId="0" applyFont="1" applyAlignment="1">
      <alignment vertical="justify" wrapText="1"/>
    </xf>
    <xf numFmtId="0" fontId="7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5" fontId="8" fillId="3" borderId="2" xfId="1" applyFont="1" applyFill="1" applyBorder="1" applyAlignment="1">
      <alignment horizontal="center" vertical="center" wrapText="1"/>
    </xf>
    <xf numFmtId="165" fontId="8" fillId="4" borderId="2" xfId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2" fillId="0" borderId="0" xfId="0" applyFont="1"/>
    <xf numFmtId="0" fontId="8" fillId="0" borderId="2" xfId="0" applyFont="1" applyBorder="1" applyAlignment="1">
      <alignment horizontal="center" vertical="center" wrapText="1"/>
    </xf>
    <xf numFmtId="0" fontId="10" fillId="0" borderId="0" xfId="4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2" fontId="3" fillId="0" borderId="0" xfId="0" applyNumberFormat="1" applyFont="1" applyAlignment="1">
      <alignment vertical="center"/>
    </xf>
    <xf numFmtId="0" fontId="11" fillId="6" borderId="2" xfId="4" applyFont="1" applyFill="1" applyBorder="1" applyAlignment="1">
      <alignment horizontal="left" vertical="center" wrapText="1"/>
    </xf>
    <xf numFmtId="1" fontId="11" fillId="0" borderId="2" xfId="4" applyNumberFormat="1" applyFont="1" applyBorder="1" applyAlignment="1">
      <alignment horizontal="center" vertical="center"/>
    </xf>
    <xf numFmtId="0" fontId="11" fillId="6" borderId="2" xfId="4" applyFont="1" applyFill="1" applyBorder="1" applyAlignment="1">
      <alignment horizontal="center" vertical="center" wrapText="1"/>
    </xf>
    <xf numFmtId="164" fontId="11" fillId="6" borderId="2" xfId="2" applyNumberFormat="1" applyFont="1" applyFill="1" applyBorder="1" applyAlignment="1">
      <alignment horizontal="center" vertical="center" wrapText="1"/>
    </xf>
    <xf numFmtId="164" fontId="3" fillId="0" borderId="2" xfId="2" applyNumberFormat="1" applyFont="1" applyBorder="1" applyAlignment="1">
      <alignment horizontal="center" vertical="center"/>
    </xf>
    <xf numFmtId="166" fontId="11" fillId="6" borderId="2" xfId="2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vertical="center"/>
    </xf>
    <xf numFmtId="43" fontId="3" fillId="0" borderId="1" xfId="0" applyNumberFormat="1" applyFont="1" applyBorder="1" applyAlignment="1">
      <alignment vertical="center"/>
    </xf>
    <xf numFmtId="43" fontId="3" fillId="7" borderId="0" xfId="0" applyNumberFormat="1" applyFont="1" applyFill="1" applyAlignment="1">
      <alignment vertical="center"/>
    </xf>
    <xf numFmtId="0" fontId="3" fillId="0" borderId="1" xfId="0" applyFont="1" applyBorder="1" applyAlignment="1">
      <alignment horizontal="center" vertical="center"/>
    </xf>
    <xf numFmtId="9" fontId="3" fillId="0" borderId="1" xfId="3" applyFont="1" applyBorder="1" applyAlignment="1">
      <alignment horizontal="center" vertical="center"/>
    </xf>
    <xf numFmtId="166" fontId="11" fillId="6" borderId="3" xfId="2" applyFont="1" applyFill="1" applyBorder="1" applyAlignment="1">
      <alignment horizontal="center" vertical="center" wrapText="1"/>
    </xf>
    <xf numFmtId="165" fontId="3" fillId="0" borderId="4" xfId="0" applyNumberFormat="1" applyFont="1" applyBorder="1" applyAlignment="1">
      <alignment vertical="center"/>
    </xf>
    <xf numFmtId="43" fontId="3" fillId="0" borderId="4" xfId="0" applyNumberFormat="1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9" fontId="3" fillId="0" borderId="4" xfId="3" applyFont="1" applyBorder="1" applyAlignment="1">
      <alignment horizontal="center" vertical="center"/>
    </xf>
    <xf numFmtId="0" fontId="11" fillId="6" borderId="0" xfId="4" applyFont="1" applyFill="1" applyAlignment="1">
      <alignment horizontal="left" vertical="center" wrapText="1"/>
    </xf>
    <xf numFmtId="1" fontId="11" fillId="0" borderId="0" xfId="4" applyNumberFormat="1" applyFont="1" applyAlignment="1">
      <alignment horizontal="center" vertical="center"/>
    </xf>
    <xf numFmtId="0" fontId="11" fillId="6" borderId="0" xfId="4" applyFont="1" applyFill="1" applyAlignment="1">
      <alignment horizontal="center" vertical="center" wrapText="1"/>
    </xf>
    <xf numFmtId="164" fontId="11" fillId="6" borderId="0" xfId="2" applyNumberFormat="1" applyFont="1" applyFill="1" applyBorder="1" applyAlignment="1">
      <alignment horizontal="center" vertical="center" wrapText="1"/>
    </xf>
    <xf numFmtId="164" fontId="3" fillId="0" borderId="0" xfId="2" applyNumberFormat="1" applyFont="1" applyBorder="1" applyAlignment="1">
      <alignment horizontal="center" vertical="center"/>
    </xf>
    <xf numFmtId="166" fontId="11" fillId="6" borderId="0" xfId="2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vertical="center"/>
    </xf>
    <xf numFmtId="43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9" fontId="3" fillId="0" borderId="0" xfId="3" applyFont="1" applyBorder="1" applyAlignment="1">
      <alignment horizontal="center" vertical="center"/>
    </xf>
    <xf numFmtId="2" fontId="3" fillId="7" borderId="1" xfId="0" applyNumberFormat="1" applyFont="1" applyFill="1" applyBorder="1" applyAlignment="1">
      <alignment horizontal="center" vertical="center"/>
    </xf>
    <xf numFmtId="0" fontId="3" fillId="7" borderId="0" xfId="0" applyFont="1" applyFill="1"/>
    <xf numFmtId="0" fontId="4" fillId="6" borderId="0" xfId="4" applyFont="1" applyFill="1" applyAlignment="1">
      <alignment horizontal="center" vertical="center" wrapText="1"/>
    </xf>
    <xf numFmtId="164" fontId="4" fillId="6" borderId="0" xfId="4" applyNumberFormat="1" applyFon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2" fillId="0" borderId="0" xfId="0" applyFont="1"/>
    <xf numFmtId="164" fontId="3" fillId="0" borderId="0" xfId="0" applyNumberFormat="1" applyFont="1"/>
    <xf numFmtId="0" fontId="11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164" fontId="11" fillId="0" borderId="0" xfId="0" applyNumberFormat="1" applyFont="1" applyAlignment="1">
      <alignment horizontal="center"/>
    </xf>
    <xf numFmtId="0" fontId="11" fillId="0" borderId="0" xfId="0" applyFont="1"/>
    <xf numFmtId="0" fontId="12" fillId="0" borderId="5" xfId="0" applyFont="1" applyBorder="1" applyAlignment="1">
      <alignment vertical="center"/>
    </xf>
    <xf numFmtId="0" fontId="11" fillId="0" borderId="0" xfId="0" applyFont="1" applyAlignment="1">
      <alignment wrapText="1"/>
    </xf>
    <xf numFmtId="167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4" fillId="6" borderId="0" xfId="4" applyFont="1" applyFill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9" fontId="12" fillId="0" borderId="8" xfId="0" applyNumberFormat="1" applyFont="1" applyBorder="1" applyAlignment="1">
      <alignment horizontal="center" vertical="center"/>
    </xf>
    <xf numFmtId="9" fontId="12" fillId="0" borderId="9" xfId="0" applyNumberFormat="1" applyFont="1" applyBorder="1" applyAlignment="1">
      <alignment horizontal="center" vertical="center"/>
    </xf>
    <xf numFmtId="9" fontId="12" fillId="0" borderId="10" xfId="0" applyNumberFormat="1" applyFont="1" applyBorder="1" applyAlignment="1">
      <alignment horizontal="center" vertical="center"/>
    </xf>
    <xf numFmtId="9" fontId="12" fillId="0" borderId="11" xfId="0" applyNumberFormat="1" applyFont="1" applyBorder="1" applyAlignment="1">
      <alignment horizontal="center" vertical="center"/>
    </xf>
    <xf numFmtId="0" fontId="10" fillId="0" borderId="0" xfId="4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5">
    <cellStyle name="Millares" xfId="1" builtinId="3"/>
    <cellStyle name="Moneda" xfId="2" builtinId="4"/>
    <cellStyle name="Normal" xfId="0" builtinId="0"/>
    <cellStyle name="Normal 2" xfId="4" xr:uid="{DC21FFED-748D-4ED1-80AD-90FBF6C0FF76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2253169</xdr:colOff>
      <xdr:row>47</xdr:row>
      <xdr:rowOff>94577</xdr:rowOff>
    </xdr:from>
    <xdr:to>
      <xdr:col>2</xdr:col>
      <xdr:colOff>540123</xdr:colOff>
      <xdr:row>57</xdr:row>
      <xdr:rowOff>4146</xdr:rowOff>
    </xdr:to>
    <xdr:sp macro="" textlink="" fLocksText="0">
      <xdr:nvSpPr>
        <xdr:cNvPr id="2" name="Rectangle 1">
          <a:extLst>
            <a:ext uri="{FF2B5EF4-FFF2-40B4-BE49-F238E27FC236}">
              <a16:creationId xmlns:a16="http://schemas.microsoft.com/office/drawing/2014/main" id="{6C769AF3-493C-493B-80CA-2FED99EE94DB}"/>
            </a:ext>
          </a:extLst>
        </xdr:cNvPr>
        <xdr:cNvSpPr>
          <a:spLocks noChangeArrowheads="1"/>
        </xdr:cNvSpPr>
      </xdr:nvSpPr>
      <xdr:spPr bwMode="auto">
        <a:xfrm>
          <a:off x="2253169" y="12339917"/>
          <a:ext cx="2584634" cy="1616449"/>
        </a:xfrm>
        <a:prstGeom prst="rect">
          <a:avLst/>
        </a:prstGeom>
        <a:solidFill>
          <a:srgbClr val="FFFFFF"/>
        </a:solidFill>
        <a:ln w="57150" cmpd="thinThick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0000" tIns="46800" rIns="90000" bIns="46800" anchor="t" upright="1"/>
        <a:lstStyle/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Helvetica Condensed" panose="020B0606020202030204" pitchFamily="34" charset="0"/>
              <a:cs typeface="Arial" panose="020B0604020202020204" pitchFamily="34" charset="0"/>
            </a:rPr>
            <a:t>ACUERDOS NEGOCIADOS:</a:t>
          </a:r>
          <a:endParaRPr lang="es-MX" sz="850" b="0" i="0" strike="noStrike">
            <a:solidFill>
              <a:srgbClr val="000000"/>
            </a:solidFill>
            <a:latin typeface="Helvetica Condensed" panose="020B060602020203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850" b="0" i="0" strike="noStrike">
            <a:solidFill>
              <a:srgbClr val="000000"/>
            </a:solidFill>
            <a:latin typeface="Helvetica Condensed" panose="020B060602020203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850" b="0" i="0" strike="noStrike">
              <a:solidFill>
                <a:srgbClr val="000000"/>
              </a:solidFill>
              <a:latin typeface="Helvetica Condensed" panose="020B0606020202030204" pitchFamily="34" charset="0"/>
              <a:cs typeface="Arial" panose="020B0604020202020204" pitchFamily="34" charset="0"/>
            </a:rPr>
            <a:t>________________________________</a:t>
          </a:r>
        </a:p>
        <a:p>
          <a:pPr algn="ctr" rtl="1">
            <a:defRPr sz="1000"/>
          </a:pPr>
          <a:r>
            <a:rPr lang="es-MX" sz="850" b="0" i="0" strike="noStrike">
              <a:solidFill>
                <a:srgbClr val="000000"/>
              </a:solidFill>
              <a:latin typeface="Helvetica Condensed" panose="020B0606020202030204" pitchFamily="34" charset="0"/>
              <a:cs typeface="Arial" panose="020B0604020202020204" pitchFamily="34" charset="0"/>
            </a:rPr>
            <a:t>________________________________</a:t>
          </a:r>
        </a:p>
        <a:p>
          <a:pPr algn="ctr" rtl="1">
            <a:defRPr sz="1000"/>
          </a:pPr>
          <a:r>
            <a:rPr lang="es-MX" sz="850" b="0" i="0" strike="noStrike">
              <a:solidFill>
                <a:srgbClr val="000000"/>
              </a:solidFill>
              <a:latin typeface="Helvetica Condensed" panose="020B0606020202030204" pitchFamily="34" charset="0"/>
              <a:cs typeface="Arial" panose="020B0604020202020204" pitchFamily="34" charset="0"/>
            </a:rPr>
            <a:t>________________________________</a:t>
          </a:r>
        </a:p>
        <a:p>
          <a:pPr algn="ctr" rtl="1">
            <a:defRPr sz="1000"/>
          </a:pPr>
          <a:r>
            <a:rPr lang="es-MX" sz="850" b="0" i="0" strike="noStrike">
              <a:solidFill>
                <a:srgbClr val="000000"/>
              </a:solidFill>
              <a:latin typeface="Helvetica Condensed" panose="020B0606020202030204" pitchFamily="34" charset="0"/>
              <a:cs typeface="Arial" panose="020B0604020202020204" pitchFamily="34" charset="0"/>
            </a:rPr>
            <a:t>________________________________</a:t>
          </a:r>
        </a:p>
        <a:p>
          <a:pPr algn="ctr" rtl="1">
            <a:defRPr sz="1000"/>
          </a:pPr>
          <a:endParaRPr lang="es-MX" sz="850" b="0" i="0" strike="noStrike">
            <a:solidFill>
              <a:srgbClr val="000000"/>
            </a:solidFill>
            <a:latin typeface="Helvetica Condensed" panose="020B060602020203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850" b="0" i="0" strike="noStrike">
              <a:solidFill>
                <a:srgbClr val="000000"/>
              </a:solidFill>
              <a:latin typeface="Helvetica Condensed" panose="020B0606020202030204" pitchFamily="34" charset="0"/>
              <a:cs typeface="Arial" panose="020B0604020202020204" pitchFamily="34" charset="0"/>
            </a:rPr>
            <a:t>NOMBRE Y FIRMA COMPRADOR:</a:t>
          </a:r>
        </a:p>
        <a:p>
          <a:pPr algn="ctr" rtl="1">
            <a:lnSpc>
              <a:spcPts val="800"/>
            </a:lnSpc>
            <a:defRPr sz="1000"/>
          </a:pPr>
          <a:r>
            <a:rPr lang="es-MX" sz="850" b="0" i="0" strike="noStrike">
              <a:solidFill>
                <a:srgbClr val="000000"/>
              </a:solidFill>
              <a:latin typeface="Helvetica Condensed" panose="020B0606020202030204" pitchFamily="34" charset="0"/>
              <a:cs typeface="Arial" panose="020B0604020202020204" pitchFamily="34" charset="0"/>
            </a:rPr>
            <a:t>_________________________________</a:t>
          </a:r>
        </a:p>
        <a:p>
          <a:pPr algn="ctr" rtl="1">
            <a:lnSpc>
              <a:spcPts val="800"/>
            </a:lnSpc>
            <a:defRPr sz="1000"/>
          </a:pPr>
          <a:endParaRPr lang="es-MX" sz="850" b="0" i="0" strike="noStrike">
            <a:solidFill>
              <a:srgbClr val="000000"/>
            </a:solidFill>
            <a:latin typeface="Helvetica Condensed" panose="020B060602020203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850" b="0" i="0" strike="noStrike">
              <a:solidFill>
                <a:srgbClr val="000000"/>
              </a:solidFill>
              <a:latin typeface="Helvetica Condensed" panose="020B0606020202030204" pitchFamily="34" charset="0"/>
              <a:cs typeface="Arial" panose="020B0604020202020204" pitchFamily="34" charset="0"/>
            </a:rPr>
            <a:t>Ciudad de México, a ____ de _________de 2025.</a:t>
          </a:r>
        </a:p>
        <a:p>
          <a:pPr algn="ctr" rtl="1">
            <a:lnSpc>
              <a:spcPts val="800"/>
            </a:lnSpc>
            <a:defRPr sz="1000"/>
          </a:pP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4</xdr:col>
      <xdr:colOff>43815</xdr:colOff>
      <xdr:row>10</xdr:row>
      <xdr:rowOff>60960</xdr:rowOff>
    </xdr:from>
    <xdr:to>
      <xdr:col>4</xdr:col>
      <xdr:colOff>758190</xdr:colOff>
      <xdr:row>11</xdr:row>
      <xdr:rowOff>228926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A810E78-CEFB-44F6-A201-5EEEA2BA6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91175" y="2811780"/>
          <a:ext cx="699135" cy="427046"/>
        </a:xfrm>
        <a:prstGeom prst="rect">
          <a:avLst/>
        </a:prstGeom>
      </xdr:spPr>
    </xdr:pic>
    <xdr:clientData/>
  </xdr:twoCellAnchor>
  <xdr:twoCellAnchor editAs="oneCell">
    <xdr:from>
      <xdr:col>4</xdr:col>
      <xdr:colOff>79544</xdr:colOff>
      <xdr:row>20</xdr:row>
      <xdr:rowOff>64770</xdr:rowOff>
    </xdr:from>
    <xdr:to>
      <xdr:col>4</xdr:col>
      <xdr:colOff>727711</xdr:colOff>
      <xdr:row>22</xdr:row>
      <xdr:rowOff>156210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B0C3DA2-D9CC-47BC-98C0-EFA4A2BE0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6904" y="6168390"/>
          <a:ext cx="648167" cy="426720"/>
        </a:xfrm>
        <a:prstGeom prst="rect">
          <a:avLst/>
        </a:prstGeom>
      </xdr:spPr>
    </xdr:pic>
    <xdr:clientData/>
  </xdr:twoCellAnchor>
  <xdr:oneCellAnchor>
    <xdr:from>
      <xdr:col>4</xdr:col>
      <xdr:colOff>87631</xdr:colOff>
      <xdr:row>30</xdr:row>
      <xdr:rowOff>70485</xdr:rowOff>
    </xdr:from>
    <xdr:ext cx="594359" cy="411481"/>
    <xdr:pic>
      <xdr:nvPicPr>
        <xdr:cNvPr id="7" name="Imagen 6">
          <a:extLst>
            <a:ext uri="{FF2B5EF4-FFF2-40B4-BE49-F238E27FC236}">
              <a16:creationId xmlns:a16="http://schemas.microsoft.com/office/drawing/2014/main" id="{3D13D458-6B94-40D2-873C-787AE28CB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4991" y="7614285"/>
          <a:ext cx="594359" cy="41148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arinter-my.sharepoint.com/personal/daaron_marinter_com_mx/Documents/MarVentas%202024/Coordinaci&#243;n%20de%20Ventas/Base%20Lista%20de%20Precios%202024.xlsx" TargetMode="External"/><Relationship Id="rId1" Type="http://schemas.openxmlformats.org/officeDocument/2006/relationships/externalLinkPath" Target="https://marinter-my.sharepoint.com/personal/daaron_marinter_com_mx/Documents/MarVentas%202024/Coordinaci&#243;n%20de%20Ventas/Base%20Lista%20de%20Precios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arinter.sharepoint.com/sites/MarVentas/Documentos%20compartidos/MarVentas%20-%202025/Coordinaci&#243;n%20de%20Ventas/Septiembre/Lista%20de%20Precios%20Marinter%20Interna%20Septiembre_2025%20Sin%20Formulas.xlsx" TargetMode="External"/><Relationship Id="rId1" Type="http://schemas.openxmlformats.org/officeDocument/2006/relationships/externalLinkPath" Target="/sites/MarVentas/Documentos%20compartidos/MarVentas%20-%202025/Coordinaci&#243;n%20de%20Ventas/Septiembre/Lista%20de%20Precios%20Marinter%20Interna%20Septiembre_2025%20Sin%20Formul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ta de Precios"/>
      <sheetName val="Data"/>
      <sheetName val="Pim"/>
      <sheetName val="Data lista de precios."/>
      <sheetName val="Cambios de precios "/>
    </sheetNames>
    <sheetDataSet>
      <sheetData sheetId="0">
        <row r="2">
          <cell r="A2">
            <v>8428688010005</v>
          </cell>
          <cell r="B2" t="str">
            <v>BHEXXJIXXXCHUXX8000G</v>
          </cell>
          <cell r="C2">
            <v>50111514</v>
          </cell>
          <cell r="D2" t="str">
            <v>Cerdo, minimamente procesado sin aditivos</v>
          </cell>
          <cell r="E2">
            <v>1756</v>
          </cell>
          <cell r="F2">
            <v>1756</v>
          </cell>
          <cell r="G2">
            <v>1756</v>
          </cell>
          <cell r="H2" t="str">
            <v>1Pza Jamon 100% Iberico (Oro) Beher con hueso</v>
          </cell>
          <cell r="I2" t="e">
            <v>#REF!</v>
          </cell>
          <cell r="J2">
            <v>1</v>
          </cell>
          <cell r="K2" t="str">
            <v>Por Kilo</v>
          </cell>
        </row>
        <row r="3">
          <cell r="A3">
            <v>8428688010661</v>
          </cell>
          <cell r="B3" t="str">
            <v>BHEXXJICCACHUXX8250G</v>
          </cell>
          <cell r="C3">
            <v>50111514</v>
          </cell>
          <cell r="D3" t="str">
            <v>Cerdo, minimamente procesado sin aditivos</v>
          </cell>
          <cell r="E3">
            <v>1757</v>
          </cell>
          <cell r="F3">
            <v>1757</v>
          </cell>
          <cell r="G3">
            <v>1757</v>
          </cell>
          <cell r="H3" t="str">
            <v>1Pza Jamon Iberico Cebo Campo (Roja) Beher con hueso g</v>
          </cell>
          <cell r="I3" t="e">
            <v>#REF!</v>
          </cell>
          <cell r="J3">
            <v>1</v>
          </cell>
          <cell r="K3" t="str">
            <v>Por Kilo</v>
          </cell>
        </row>
        <row r="4">
          <cell r="A4">
            <v>20221918</v>
          </cell>
          <cell r="B4" t="str">
            <v/>
          </cell>
          <cell r="C4">
            <v>50112008</v>
          </cell>
          <cell r="D4" t="str">
            <v>Cerdo, procesado sin aditivos</v>
          </cell>
          <cell r="E4" t="e">
            <v>#N/A</v>
          </cell>
          <cell r="F4" t="e">
            <v>#N/A</v>
          </cell>
          <cell r="G4" t="e">
            <v>#N/A</v>
          </cell>
          <cell r="H4" t="e">
            <v>#N/A</v>
          </cell>
          <cell r="I4" t="e">
            <v>#N/A</v>
          </cell>
          <cell r="J4">
            <v>0</v>
          </cell>
          <cell r="K4" t="str">
            <v>Estuche</v>
          </cell>
        </row>
        <row r="5">
          <cell r="A5">
            <v>8437000145738</v>
          </cell>
          <cell r="B5" t="str">
            <v>DAUAUACEVGXXXXX0500M</v>
          </cell>
          <cell r="C5">
            <v>50151513</v>
          </cell>
          <cell r="D5" t="str">
            <v>Aceites vegetales o de planta comestibles</v>
          </cell>
          <cell r="E5">
            <v>336</v>
          </cell>
          <cell r="F5">
            <v>336</v>
          </cell>
          <cell r="G5">
            <v>336</v>
          </cell>
          <cell r="H5" t="str">
            <v>Aceite de Oliva Aubocassa Extra Virgen de 500 ml</v>
          </cell>
          <cell r="I5" t="e">
            <v>#REF!</v>
          </cell>
          <cell r="J5">
            <v>6</v>
          </cell>
          <cell r="K5" t="str">
            <v>Botella</v>
          </cell>
        </row>
        <row r="6">
          <cell r="A6">
            <v>8001250220035</v>
          </cell>
          <cell r="B6" t="str">
            <v>DCEXXACEVGESCXX0750M</v>
          </cell>
          <cell r="C6">
            <v>50151513</v>
          </cell>
          <cell r="D6" t="str">
            <v>Aceites vegetales o de planta comestibles</v>
          </cell>
          <cell r="E6">
            <v>1529</v>
          </cell>
          <cell r="F6">
            <v>1529</v>
          </cell>
          <cell r="G6">
            <v>1529</v>
          </cell>
          <cell r="H6" t="str">
            <v>Aceite de Oliva De Cecco Extra virgen Esclusivo 750 ml</v>
          </cell>
          <cell r="I6" t="e">
            <v>#REF!</v>
          </cell>
          <cell r="J6">
            <v>6</v>
          </cell>
          <cell r="K6" t="str">
            <v>Botella</v>
          </cell>
        </row>
        <row r="7">
          <cell r="A7">
            <v>41736001602</v>
          </cell>
          <cell r="B7" t="str">
            <v>BERXXACPURXXXXX0750M</v>
          </cell>
          <cell r="C7">
            <v>50151513</v>
          </cell>
          <cell r="D7" t="str">
            <v>Aceites vegetales o de planta comestibles</v>
          </cell>
          <cell r="E7">
            <v>229</v>
          </cell>
          <cell r="F7">
            <v>229</v>
          </cell>
          <cell r="G7">
            <v>229</v>
          </cell>
          <cell r="H7" t="str">
            <v>Aceite de Oliva Filippo Berio 100% Puro de 0750 ml</v>
          </cell>
          <cell r="I7" t="e">
            <v>#REF!</v>
          </cell>
          <cell r="J7">
            <v>12</v>
          </cell>
          <cell r="K7" t="str">
            <v>Botella</v>
          </cell>
        </row>
        <row r="8">
          <cell r="A8">
            <v>41736001909</v>
          </cell>
          <cell r="B8" t="str">
            <v>BERXXACPURXXXXX0250M</v>
          </cell>
          <cell r="C8">
            <v>50151513</v>
          </cell>
          <cell r="D8" t="str">
            <v>Aceites vegetales o de planta comestibles</v>
          </cell>
          <cell r="E8">
            <v>228</v>
          </cell>
          <cell r="F8">
            <v>228</v>
          </cell>
          <cell r="G8">
            <v>228</v>
          </cell>
          <cell r="H8" t="str">
            <v>Aceite de Oliva Filippo Berio 100% Puro de 250 ml</v>
          </cell>
          <cell r="I8" t="e">
            <v>#REF!</v>
          </cell>
          <cell r="J8">
            <v>12</v>
          </cell>
          <cell r="K8" t="str">
            <v>Botella</v>
          </cell>
        </row>
        <row r="9">
          <cell r="A9">
            <v>8002210113442</v>
          </cell>
          <cell r="B9" t="str">
            <v>BERXXACPURXXXXX5000M</v>
          </cell>
          <cell r="C9">
            <v>50151513</v>
          </cell>
          <cell r="D9" t="str">
            <v>Aceites vegetales o de planta comestibles</v>
          </cell>
          <cell r="E9">
            <v>231</v>
          </cell>
          <cell r="F9">
            <v>231</v>
          </cell>
          <cell r="G9">
            <v>231</v>
          </cell>
          <cell r="H9" t="str">
            <v>Aceite de Oliva Filippo Berio 100% Puro de 5000 ml</v>
          </cell>
          <cell r="I9" t="e">
            <v>#REF!</v>
          </cell>
          <cell r="J9">
            <v>3</v>
          </cell>
          <cell r="K9" t="str">
            <v>Botella</v>
          </cell>
        </row>
        <row r="10">
          <cell r="A10">
            <v>8002210123113</v>
          </cell>
          <cell r="B10" t="str">
            <v>BERXXACEXLSPRXX0200M</v>
          </cell>
          <cell r="C10">
            <v>50151513</v>
          </cell>
          <cell r="D10" t="str">
            <v>Aceites vegetales o de planta comestibles</v>
          </cell>
          <cell r="E10">
            <v>225</v>
          </cell>
          <cell r="F10">
            <v>225</v>
          </cell>
          <cell r="G10">
            <v>225</v>
          </cell>
          <cell r="H10" t="str">
            <v>Aceite de Oliva Filippo Berio Extra Suave Spray de 200 ml</v>
          </cell>
          <cell r="I10" t="e">
            <v>#REF!</v>
          </cell>
          <cell r="J10">
            <v>6</v>
          </cell>
          <cell r="K10" t="str">
            <v>Botella</v>
          </cell>
        </row>
        <row r="11">
          <cell r="A11">
            <v>41736010123</v>
          </cell>
          <cell r="B11" t="str">
            <v>BERXXACEVGXXXXX1000M</v>
          </cell>
          <cell r="C11">
            <v>50151513</v>
          </cell>
          <cell r="D11" t="str">
            <v>Aceites vegetales o de planta comestibles</v>
          </cell>
          <cell r="E11">
            <v>223</v>
          </cell>
          <cell r="F11">
            <v>223</v>
          </cell>
          <cell r="G11">
            <v>223</v>
          </cell>
          <cell r="H11" t="str">
            <v>Aceite de Oliva Filippo Berio Extra Virgen de 1000 ml</v>
          </cell>
          <cell r="I11" t="e">
            <v>#REF!</v>
          </cell>
          <cell r="J11">
            <v>12</v>
          </cell>
          <cell r="K11" t="str">
            <v>Botella</v>
          </cell>
        </row>
        <row r="12">
          <cell r="A12">
            <v>417360101610</v>
          </cell>
          <cell r="B12" t="str">
            <v>BERXXACEVGXXXXX0250M</v>
          </cell>
          <cell r="C12">
            <v>50151513</v>
          </cell>
          <cell r="D12" t="str">
            <v>Aceites vegetales o de planta comestibles</v>
          </cell>
          <cell r="E12">
            <v>221</v>
          </cell>
          <cell r="F12">
            <v>221</v>
          </cell>
          <cell r="G12">
            <v>221</v>
          </cell>
          <cell r="H12" t="str">
            <v>Aceite de Oliva Filippo Berio Extra Virgen de 250 ml</v>
          </cell>
          <cell r="I12" t="e">
            <v>#REF!</v>
          </cell>
          <cell r="J12">
            <v>12</v>
          </cell>
          <cell r="K12" t="str">
            <v>Botella</v>
          </cell>
        </row>
        <row r="13">
          <cell r="A13">
            <v>8002210113381</v>
          </cell>
          <cell r="B13" t="str">
            <v>BERXXACEVGXXXXX5000M</v>
          </cell>
          <cell r="C13">
            <v>50151513</v>
          </cell>
          <cell r="D13" t="str">
            <v>Aceites vegetales o de planta comestibles</v>
          </cell>
          <cell r="E13">
            <v>224</v>
          </cell>
          <cell r="F13">
            <v>224</v>
          </cell>
          <cell r="G13">
            <v>224</v>
          </cell>
          <cell r="H13" t="str">
            <v>Aceite de Oliva Filippo Berio Extra Virgen de 5000 ml</v>
          </cell>
          <cell r="I13" t="e">
            <v>#REF!</v>
          </cell>
          <cell r="J13">
            <v>3</v>
          </cell>
          <cell r="K13" t="str">
            <v>Botella</v>
          </cell>
        </row>
        <row r="14">
          <cell r="A14">
            <v>41736010130</v>
          </cell>
          <cell r="B14" t="str">
            <v>BERXXACEVGXXXXX0750M</v>
          </cell>
          <cell r="C14">
            <v>50151513</v>
          </cell>
          <cell r="D14" t="str">
            <v>Aceites vegetales o de planta comestibles</v>
          </cell>
          <cell r="E14">
            <v>222</v>
          </cell>
          <cell r="F14">
            <v>222</v>
          </cell>
          <cell r="G14">
            <v>222</v>
          </cell>
          <cell r="H14" t="str">
            <v>Aceite de Oliva Filippo Berio Extra Virgen de 750 ml</v>
          </cell>
          <cell r="I14" t="e">
            <v>#REF!</v>
          </cell>
          <cell r="J14">
            <v>12</v>
          </cell>
          <cell r="K14" t="str">
            <v>Botella</v>
          </cell>
        </row>
        <row r="15">
          <cell r="A15">
            <v>8010445000390</v>
          </cell>
          <cell r="B15" t="str">
            <v>BERXXACORGXXXXX0250M</v>
          </cell>
          <cell r="C15">
            <v>50151513</v>
          </cell>
          <cell r="D15" t="str">
            <v>Aceites vegetales o de planta comestibles</v>
          </cell>
          <cell r="E15">
            <v>227</v>
          </cell>
          <cell r="F15">
            <v>227</v>
          </cell>
          <cell r="G15">
            <v>227</v>
          </cell>
          <cell r="H15" t="str">
            <v>Aceite de Oliva Filippo Berio Extra Virgen Orgánico de 250 ml</v>
          </cell>
          <cell r="I15" t="e">
            <v>#REF!</v>
          </cell>
          <cell r="J15">
            <v>12</v>
          </cell>
          <cell r="K15" t="str">
            <v>Botella</v>
          </cell>
        </row>
        <row r="16">
          <cell r="A16">
            <v>41736040175</v>
          </cell>
          <cell r="B16" t="str">
            <v>BERXXACORGXXXXX0500M</v>
          </cell>
          <cell r="C16">
            <v>50151500</v>
          </cell>
          <cell r="D16" t="str">
            <v>Grasas y aceites vegetales comestibles</v>
          </cell>
          <cell r="E16">
            <v>1665</v>
          </cell>
          <cell r="F16">
            <v>1665</v>
          </cell>
          <cell r="G16">
            <v>1665</v>
          </cell>
          <cell r="H16" t="str">
            <v>Aceite de Oliva Filippo Berio Extra Virgen Organico de 500 m</v>
          </cell>
          <cell r="I16" t="e">
            <v>#REF!</v>
          </cell>
          <cell r="J16">
            <v>12</v>
          </cell>
          <cell r="K16" t="str">
            <v>Botella</v>
          </cell>
        </row>
        <row r="17">
          <cell r="A17">
            <v>8002210123090</v>
          </cell>
          <cell r="B17" t="str">
            <v>BERXXACEVGSPRXX0200M</v>
          </cell>
          <cell r="C17">
            <v>50151513</v>
          </cell>
          <cell r="D17" t="str">
            <v>Aceites vegetales o de planta comestibles</v>
          </cell>
          <cell r="E17">
            <v>220</v>
          </cell>
          <cell r="F17">
            <v>220</v>
          </cell>
          <cell r="G17">
            <v>220</v>
          </cell>
          <cell r="H17" t="str">
            <v>Aceite de Oliva Filippo Berio Extra Virgen Spray de 200 ml</v>
          </cell>
          <cell r="I17" t="e">
            <v>#REF!</v>
          </cell>
          <cell r="J17">
            <v>6</v>
          </cell>
          <cell r="K17" t="str">
            <v>Botella</v>
          </cell>
        </row>
        <row r="18">
          <cell r="A18">
            <v>8002210130418</v>
          </cell>
          <cell r="B18" t="str">
            <v>BERXXACEVGGFTXX1000M</v>
          </cell>
          <cell r="C18">
            <v>50151513</v>
          </cell>
          <cell r="D18" t="str">
            <v>Aceites vegetales o de planta comestibles</v>
          </cell>
          <cell r="E18">
            <v>1257</v>
          </cell>
          <cell r="F18">
            <v>1257</v>
          </cell>
          <cell r="G18">
            <v>1257</v>
          </cell>
          <cell r="H18" t="str">
            <v>Aceite de Oliva Filippo Berio Gusto Frutt Ex .V. de 1000 ml</v>
          </cell>
          <cell r="I18" t="e">
            <v>#REF!</v>
          </cell>
          <cell r="J18">
            <v>12</v>
          </cell>
          <cell r="K18" t="str">
            <v>Botella</v>
          </cell>
        </row>
        <row r="19">
          <cell r="A19">
            <v>41736018143</v>
          </cell>
          <cell r="B19" t="str">
            <v>BERXXACEVGGFTXX0500M</v>
          </cell>
          <cell r="C19">
            <v>50151513</v>
          </cell>
          <cell r="D19" t="str">
            <v>Aceites vegetales o de planta comestibles</v>
          </cell>
          <cell r="E19">
            <v>217</v>
          </cell>
          <cell r="F19">
            <v>217</v>
          </cell>
          <cell r="G19">
            <v>217</v>
          </cell>
          <cell r="H19" t="str">
            <v>Aceite de Oliva Filippo Berio Gusto Frutt Ex .V. de 500 ml</v>
          </cell>
          <cell r="I19" t="e">
            <v>#REF!</v>
          </cell>
          <cell r="J19">
            <v>12</v>
          </cell>
          <cell r="K19" t="str">
            <v>Botella</v>
          </cell>
        </row>
        <row r="20">
          <cell r="A20">
            <v>41736030138</v>
          </cell>
          <cell r="B20" t="str">
            <v>BERXXACEXLXXXXX0750M</v>
          </cell>
          <cell r="C20">
            <v>50151513</v>
          </cell>
          <cell r="D20" t="str">
            <v>Aceites vegetales o de planta comestibles</v>
          </cell>
          <cell r="E20">
            <v>226</v>
          </cell>
          <cell r="F20">
            <v>226</v>
          </cell>
          <cell r="G20">
            <v>226</v>
          </cell>
          <cell r="H20" t="str">
            <v>Aceite de Oliva Filippo Berio Suave Sabor de 750 ml</v>
          </cell>
          <cell r="I20" t="e">
            <v>#REF!</v>
          </cell>
          <cell r="J20">
            <v>6</v>
          </cell>
          <cell r="K20" t="str">
            <v>Botella</v>
          </cell>
        </row>
        <row r="21">
          <cell r="A21">
            <v>8436538811276</v>
          </cell>
          <cell r="B21" t="str">
            <v>LAMXXACEVGXXXXX0500M</v>
          </cell>
          <cell r="C21">
            <v>50151513</v>
          </cell>
          <cell r="D21" t="str">
            <v>Aceites vegetales o de planta comestibles</v>
          </cell>
          <cell r="E21">
            <v>1135</v>
          </cell>
          <cell r="F21">
            <v>1135</v>
          </cell>
          <cell r="G21">
            <v>1135</v>
          </cell>
          <cell r="H21" t="str">
            <v>Aceite de Oliva L'Amo Extra Virgen de 500 ml</v>
          </cell>
          <cell r="I21" t="e">
            <v>#REF!</v>
          </cell>
          <cell r="J21">
            <v>6</v>
          </cell>
          <cell r="K21" t="str">
            <v>Botella</v>
          </cell>
        </row>
        <row r="22">
          <cell r="A22">
            <v>8410086209112</v>
          </cell>
          <cell r="B22" t="str">
            <v>YYBXXACEVGGSLXX0500M</v>
          </cell>
          <cell r="C22">
            <v>50151500</v>
          </cell>
          <cell r="D22" t="str">
            <v>Grasas y aceites vegetales comestibles</v>
          </cell>
          <cell r="E22">
            <v>1384</v>
          </cell>
          <cell r="F22">
            <v>1384</v>
          </cell>
          <cell r="G22">
            <v>1384</v>
          </cell>
          <cell r="H22" t="str">
            <v>Aceite de Oliva YBarra Ext Virg Afrut Gran Selección 500 ml</v>
          </cell>
          <cell r="I22" t="e">
            <v>#REF!</v>
          </cell>
          <cell r="J22">
            <v>12</v>
          </cell>
          <cell r="K22" t="str">
            <v>Botella</v>
          </cell>
        </row>
        <row r="23">
          <cell r="A23">
            <v>8410086003178</v>
          </cell>
          <cell r="B23" t="str">
            <v>YYBXXACEVGXXXXX1000M</v>
          </cell>
          <cell r="C23">
            <v>50151513</v>
          </cell>
          <cell r="D23" t="str">
            <v>Aceites vegetales o de planta comestibles</v>
          </cell>
          <cell r="E23">
            <v>1401</v>
          </cell>
          <cell r="F23">
            <v>1401</v>
          </cell>
          <cell r="G23">
            <v>1401</v>
          </cell>
          <cell r="H23" t="str">
            <v>Aceite de Oliva YBarra Extra Virgen Pet 1000 ml</v>
          </cell>
          <cell r="I23" t="e">
            <v>#REF!</v>
          </cell>
          <cell r="J23">
            <v>12</v>
          </cell>
          <cell r="K23" t="str">
            <v>Botella</v>
          </cell>
        </row>
        <row r="24">
          <cell r="A24">
            <v>8410086132724</v>
          </cell>
          <cell r="B24" t="str">
            <v>YYBXXACEVGPCUXX0500M</v>
          </cell>
          <cell r="C24">
            <v>50151500</v>
          </cell>
          <cell r="D24" t="str">
            <v>Grasas y aceites vegetales comestibles</v>
          </cell>
          <cell r="E24">
            <v>1670</v>
          </cell>
          <cell r="F24">
            <v>1670</v>
          </cell>
          <cell r="G24">
            <v>1670</v>
          </cell>
          <cell r="H24" t="str">
            <v>Aceite de Oliva Ybarra Extra Virgen Picuda 500 ml</v>
          </cell>
          <cell r="I24" t="e">
            <v>#REF!</v>
          </cell>
          <cell r="J24">
            <v>0</v>
          </cell>
          <cell r="K24" t="str">
            <v>Botella</v>
          </cell>
        </row>
        <row r="25">
          <cell r="A25">
            <v>48327203803</v>
          </cell>
          <cell r="B25" t="str">
            <v>YYBXXACEVGSLAXX1000M</v>
          </cell>
          <cell r="C25">
            <v>50151500</v>
          </cell>
          <cell r="D25" t="str">
            <v>Grasas y aceites vegetales comestibles</v>
          </cell>
          <cell r="E25">
            <v>1364</v>
          </cell>
          <cell r="F25">
            <v>1364</v>
          </cell>
          <cell r="G25">
            <v>1364</v>
          </cell>
          <cell r="H25" t="str">
            <v>Aceite de Oliva YBarra Extra Virgen Selec Aromático 1000 ml</v>
          </cell>
          <cell r="I25" t="e">
            <v>#REF!</v>
          </cell>
          <cell r="J25">
            <v>12</v>
          </cell>
          <cell r="K25" t="str">
            <v>Frasco</v>
          </cell>
        </row>
        <row r="26">
          <cell r="A26">
            <v>48327203537</v>
          </cell>
          <cell r="B26" t="str">
            <v>YYBXXACEVGSLAXX0250M</v>
          </cell>
          <cell r="C26">
            <v>50151500</v>
          </cell>
          <cell r="D26" t="str">
            <v>Grasas y aceites vegetales comestibles</v>
          </cell>
          <cell r="E26">
            <v>1361</v>
          </cell>
          <cell r="F26">
            <v>1361</v>
          </cell>
          <cell r="G26">
            <v>1361</v>
          </cell>
          <cell r="H26" t="str">
            <v>Aceite de Oliva YBarra Extra Virgen Selec Aromático 250 ml</v>
          </cell>
          <cell r="I26" t="e">
            <v>#REF!</v>
          </cell>
          <cell r="J26">
            <v>12</v>
          </cell>
          <cell r="K26" t="str">
            <v>Frasco</v>
          </cell>
        </row>
        <row r="27">
          <cell r="A27">
            <v>48327203520</v>
          </cell>
          <cell r="B27" t="str">
            <v>YYBXXACEVGSLAXX0500M</v>
          </cell>
          <cell r="C27">
            <v>50151500</v>
          </cell>
          <cell r="D27" t="str">
            <v>Grasas y aceites vegetales comestibles</v>
          </cell>
          <cell r="E27">
            <v>1362</v>
          </cell>
          <cell r="F27">
            <v>1362</v>
          </cell>
          <cell r="G27">
            <v>1362</v>
          </cell>
          <cell r="H27" t="str">
            <v>Aceite de Oliva YBarra Extra Virgen Selec Aromático 500 ml</v>
          </cell>
          <cell r="I27" t="e">
            <v>#REF!</v>
          </cell>
          <cell r="J27">
            <v>12</v>
          </cell>
          <cell r="K27" t="str">
            <v>Frasco</v>
          </cell>
        </row>
        <row r="28">
          <cell r="A28">
            <v>48327203513</v>
          </cell>
          <cell r="B28" t="str">
            <v>YYBXXACEVGSLAXX0750M</v>
          </cell>
          <cell r="C28">
            <v>50151500</v>
          </cell>
          <cell r="D28" t="str">
            <v>Grasas y aceites vegetales comestibles</v>
          </cell>
          <cell r="E28">
            <v>1363</v>
          </cell>
          <cell r="F28">
            <v>1363</v>
          </cell>
          <cell r="G28">
            <v>1363</v>
          </cell>
          <cell r="H28" t="str">
            <v>Aceite de Oliva YBarra Extra Virgen Selec Aromático 750 ml</v>
          </cell>
          <cell r="I28" t="e">
            <v>#REF!</v>
          </cell>
          <cell r="J28">
            <v>12</v>
          </cell>
          <cell r="K28" t="str">
            <v>Frasco</v>
          </cell>
        </row>
        <row r="29">
          <cell r="A29">
            <v>8410086000085</v>
          </cell>
          <cell r="B29" t="str">
            <v>YYBXXACEVGINAXX0500M</v>
          </cell>
          <cell r="C29">
            <v>50151500</v>
          </cell>
          <cell r="D29" t="str">
            <v>Grasas y aceites vegetales comestibles</v>
          </cell>
          <cell r="E29">
            <v>1358</v>
          </cell>
          <cell r="F29">
            <v>1358</v>
          </cell>
          <cell r="G29">
            <v>1358</v>
          </cell>
          <cell r="H29" t="str">
            <v>Aceite de Oliva Ybarra Extra Virgen Selección Intenso 500 ml</v>
          </cell>
          <cell r="I29" t="e">
            <v>#REF!</v>
          </cell>
          <cell r="J29">
            <v>12</v>
          </cell>
          <cell r="K29" t="str">
            <v>Frasco</v>
          </cell>
        </row>
        <row r="30">
          <cell r="A30">
            <v>48327102083</v>
          </cell>
          <cell r="B30" t="str">
            <v>YYBXXACREFLATXX0200M</v>
          </cell>
          <cell r="C30">
            <v>50151500</v>
          </cell>
          <cell r="D30" t="str">
            <v>Grasas y aceites vegetales comestibles</v>
          </cell>
          <cell r="E30">
            <v>1365</v>
          </cell>
          <cell r="F30">
            <v>1365</v>
          </cell>
          <cell r="G30">
            <v>1365</v>
          </cell>
          <cell r="H30" t="str">
            <v>Aceite de Oliva YBarra Lata de 200 ml</v>
          </cell>
          <cell r="I30" t="e">
            <v>#REF!</v>
          </cell>
          <cell r="J30">
            <v>20</v>
          </cell>
          <cell r="K30" t="str">
            <v>Lata</v>
          </cell>
        </row>
        <row r="31">
          <cell r="A31">
            <v>48327102045</v>
          </cell>
          <cell r="B31" t="str">
            <v>YYBXXACREFLATXX0473M</v>
          </cell>
          <cell r="C31">
            <v>50151500</v>
          </cell>
          <cell r="D31" t="str">
            <v>Grasas y aceites vegetales comestibles</v>
          </cell>
          <cell r="E31">
            <v>1366</v>
          </cell>
          <cell r="F31">
            <v>1366</v>
          </cell>
          <cell r="G31">
            <v>1366</v>
          </cell>
          <cell r="H31" t="str">
            <v>Aceite de Oliva YBarra Lata de 473 ml</v>
          </cell>
          <cell r="I31" t="e">
            <v>#REF!</v>
          </cell>
          <cell r="J31">
            <v>24</v>
          </cell>
          <cell r="K31" t="str">
            <v>Lata</v>
          </cell>
        </row>
        <row r="32">
          <cell r="A32">
            <v>48327102038</v>
          </cell>
          <cell r="B32" t="str">
            <v>YYBXXACREFLATXX0946M</v>
          </cell>
          <cell r="C32">
            <v>50151500</v>
          </cell>
          <cell r="D32" t="str">
            <v>Grasas y aceites vegetales comestibles</v>
          </cell>
          <cell r="E32">
            <v>1367</v>
          </cell>
          <cell r="F32">
            <v>1367</v>
          </cell>
          <cell r="G32">
            <v>1367</v>
          </cell>
          <cell r="H32" t="str">
            <v>Aceite de Oliva YBarra Lata de 946 ml</v>
          </cell>
          <cell r="I32" t="e">
            <v>#REF!</v>
          </cell>
          <cell r="J32">
            <v>15</v>
          </cell>
          <cell r="K32" t="str">
            <v>Lata</v>
          </cell>
        </row>
        <row r="33">
          <cell r="A33">
            <v>8410086002966</v>
          </cell>
          <cell r="B33" t="str">
            <v>YYBXXACREFXXXXX1000M</v>
          </cell>
          <cell r="C33">
            <v>50151513</v>
          </cell>
          <cell r="D33" t="str">
            <v>Aceites vegetales o de planta comestibles</v>
          </cell>
          <cell r="E33">
            <v>1402</v>
          </cell>
          <cell r="F33">
            <v>1402</v>
          </cell>
          <cell r="G33">
            <v>1402</v>
          </cell>
          <cell r="H33" t="str">
            <v>Aceite de Oliva YBarra Pet 1000 ml</v>
          </cell>
          <cell r="I33" t="e">
            <v>#REF!</v>
          </cell>
          <cell r="J33">
            <v>12</v>
          </cell>
          <cell r="K33" t="str">
            <v>Pet</v>
          </cell>
        </row>
        <row r="34">
          <cell r="A34">
            <v>8410086010350</v>
          </cell>
          <cell r="B34" t="str">
            <v>YYBXXACEVGABQXX0500M</v>
          </cell>
          <cell r="C34">
            <v>50151500</v>
          </cell>
          <cell r="D34" t="str">
            <v>Grasas y aceites vegetales comestibles</v>
          </cell>
          <cell r="E34">
            <v>1356</v>
          </cell>
          <cell r="F34">
            <v>1356</v>
          </cell>
          <cell r="G34">
            <v>1356</v>
          </cell>
          <cell r="H34" t="str">
            <v>Aceite de Oliva YYBarra Extra Virgen Arbequina 500 ml</v>
          </cell>
          <cell r="I34" t="e">
            <v>#REF!</v>
          </cell>
          <cell r="J34">
            <v>12</v>
          </cell>
          <cell r="K34" t="str">
            <v>Frasco</v>
          </cell>
        </row>
        <row r="35">
          <cell r="A35">
            <v>8410086010329</v>
          </cell>
          <cell r="B35" t="str">
            <v>YYBXXACEVGHOJXX0500M</v>
          </cell>
          <cell r="C35">
            <v>50151500</v>
          </cell>
          <cell r="D35" t="str">
            <v>Grasas y aceites vegetales comestibles</v>
          </cell>
          <cell r="E35">
            <v>1357</v>
          </cell>
          <cell r="F35">
            <v>1357</v>
          </cell>
          <cell r="G35">
            <v>1357</v>
          </cell>
          <cell r="H35" t="str">
            <v>Aceite de Oliva YYBarra Extra Virgen Hojiblanca 500 ml</v>
          </cell>
          <cell r="I35" t="e">
            <v>#REF!</v>
          </cell>
          <cell r="J35">
            <v>12</v>
          </cell>
          <cell r="K35" t="str">
            <v>Frasco</v>
          </cell>
        </row>
        <row r="36">
          <cell r="A36">
            <v>8410086010336</v>
          </cell>
          <cell r="B36" t="str">
            <v>YYBXXACEVGPICXX0500M</v>
          </cell>
          <cell r="C36">
            <v>50151500</v>
          </cell>
          <cell r="D36" t="str">
            <v>Grasas y aceites vegetales comestibles</v>
          </cell>
          <cell r="E36">
            <v>1359</v>
          </cell>
          <cell r="F36">
            <v>1359</v>
          </cell>
          <cell r="G36">
            <v>1359</v>
          </cell>
          <cell r="H36" t="str">
            <v>Aceite de Oliva YYBarra Extra Virgen Picual 500 ml</v>
          </cell>
          <cell r="I36" t="e">
            <v>#REF!</v>
          </cell>
          <cell r="J36">
            <v>12</v>
          </cell>
          <cell r="K36" t="str">
            <v>Frasco</v>
          </cell>
        </row>
        <row r="37">
          <cell r="A37">
            <v>8410086000559</v>
          </cell>
          <cell r="B37" t="str">
            <v>YYBXXACEVGSLEXX0500M</v>
          </cell>
          <cell r="C37">
            <v>50151500</v>
          </cell>
          <cell r="D37" t="str">
            <v>Grasas y aceites vegetales comestibles</v>
          </cell>
          <cell r="E37">
            <v>1360</v>
          </cell>
          <cell r="F37">
            <v>1360</v>
          </cell>
          <cell r="G37">
            <v>1360</v>
          </cell>
          <cell r="H37" t="str">
            <v>Aceite de Oliva YYBarra Extra Virgen Selección Esp.  500 ml</v>
          </cell>
          <cell r="I37" t="e">
            <v>#REF!</v>
          </cell>
          <cell r="J37">
            <v>12</v>
          </cell>
          <cell r="K37" t="str">
            <v>Frasco</v>
          </cell>
        </row>
        <row r="38">
          <cell r="A38">
            <v>8020735000238</v>
          </cell>
          <cell r="B38" t="str">
            <v>PLAXXACEVGORGXX0500M</v>
          </cell>
          <cell r="C38">
            <v>50151513</v>
          </cell>
          <cell r="D38" t="str">
            <v>Aceites vegetales o de planta comestibles</v>
          </cell>
          <cell r="E38">
            <v>1839</v>
          </cell>
          <cell r="F38">
            <v>1839</v>
          </cell>
          <cell r="G38">
            <v>1839</v>
          </cell>
          <cell r="H38" t="str">
            <v>Aceite Oliva Extravirgen Planeta OrgTradicional Blend 500 ml</v>
          </cell>
          <cell r="I38" t="e">
            <v>#REF!</v>
          </cell>
          <cell r="J38">
            <v>6</v>
          </cell>
          <cell r="K38" t="str">
            <v>Botella</v>
          </cell>
        </row>
        <row r="39">
          <cell r="A39">
            <v>8410086672077</v>
          </cell>
          <cell r="B39" t="str">
            <v>YYBXXAEMZNCHUXX0240G</v>
          </cell>
          <cell r="C39">
            <v>50171900</v>
          </cell>
          <cell r="D39" t="str">
            <v>Salmuera y salsa y aceitunas</v>
          </cell>
          <cell r="E39">
            <v>1403</v>
          </cell>
          <cell r="F39">
            <v>1403</v>
          </cell>
          <cell r="G39">
            <v>1403</v>
          </cell>
          <cell r="H39" t="str">
            <v>Aceitunas Ybarra con Hueso de 240 g</v>
          </cell>
          <cell r="I39" t="e">
            <v>#REF!</v>
          </cell>
          <cell r="J39">
            <v>12</v>
          </cell>
          <cell r="K39" t="str">
            <v>Frasco</v>
          </cell>
        </row>
        <row r="40">
          <cell r="A40">
            <v>8410086672015</v>
          </cell>
          <cell r="B40" t="str">
            <v>YYBXXAEMZNCHUXX0370G</v>
          </cell>
          <cell r="C40">
            <v>50171900</v>
          </cell>
          <cell r="D40" t="str">
            <v>Salmuera y salsa y aceitunas</v>
          </cell>
          <cell r="E40">
            <v>1370</v>
          </cell>
          <cell r="F40">
            <v>1370</v>
          </cell>
          <cell r="G40">
            <v>1370</v>
          </cell>
          <cell r="H40" t="str">
            <v>Aceitunas YBarra con Hueso de 370 g</v>
          </cell>
          <cell r="I40" t="e">
            <v>#REF!</v>
          </cell>
          <cell r="J40">
            <v>12</v>
          </cell>
          <cell r="K40" t="str">
            <v>Frasco</v>
          </cell>
        </row>
        <row r="41">
          <cell r="A41">
            <v>8410086979312</v>
          </cell>
          <cell r="B41" t="str">
            <v>YYBXXAEMZNCHUXX0180G</v>
          </cell>
          <cell r="C41">
            <v>50171900</v>
          </cell>
          <cell r="D41" t="str">
            <v>Salmuera y salsa y aceitunas</v>
          </cell>
          <cell r="E41">
            <v>1369</v>
          </cell>
          <cell r="F41">
            <v>1369</v>
          </cell>
          <cell r="G41">
            <v>1369</v>
          </cell>
          <cell r="H41" t="str">
            <v>Aceitunas YBarra con Hueso Doy Pack de 180 g</v>
          </cell>
          <cell r="I41" t="e">
            <v>#REF!</v>
          </cell>
          <cell r="J41">
            <v>24</v>
          </cell>
          <cell r="K41" t="str">
            <v>Bolsa</v>
          </cell>
        </row>
        <row r="42">
          <cell r="A42">
            <v>8410086682052</v>
          </cell>
          <cell r="B42" t="str">
            <v>YYBXXAERELPIMXX0240G</v>
          </cell>
          <cell r="C42">
            <v>50171900</v>
          </cell>
          <cell r="D42" t="str">
            <v>Salmuera y salsa y aceitunas</v>
          </cell>
          <cell r="E42">
            <v>1406</v>
          </cell>
          <cell r="F42">
            <v>1406</v>
          </cell>
          <cell r="G42">
            <v>1406</v>
          </cell>
          <cell r="H42" t="str">
            <v>Aceitunas Ybarra Rellenas de Pasta de Pimiento de 240 g</v>
          </cell>
          <cell r="I42" t="e">
            <v>#REF!</v>
          </cell>
          <cell r="J42">
            <v>12</v>
          </cell>
          <cell r="K42" t="str">
            <v>Paquete</v>
          </cell>
        </row>
        <row r="43">
          <cell r="A43">
            <v>8410086682069</v>
          </cell>
          <cell r="B43" t="str">
            <v>YYBXXAERELPIMXX0370G</v>
          </cell>
          <cell r="C43">
            <v>50171900</v>
          </cell>
          <cell r="D43" t="str">
            <v>Salmuera y salsa y aceitunas</v>
          </cell>
          <cell r="E43">
            <v>1374</v>
          </cell>
          <cell r="F43">
            <v>1374</v>
          </cell>
          <cell r="G43">
            <v>1374</v>
          </cell>
          <cell r="H43" t="str">
            <v>Aceitunas Ybarra Rellenas de Pasta de Pimiento de 370 g</v>
          </cell>
          <cell r="I43" t="e">
            <v>#REF!</v>
          </cell>
          <cell r="J43">
            <v>12</v>
          </cell>
          <cell r="K43" t="str">
            <v>Frasco</v>
          </cell>
        </row>
        <row r="44">
          <cell r="A44">
            <v>8410086979329</v>
          </cell>
          <cell r="B44" t="str">
            <v>YYBXXAERELPIMXX0180G</v>
          </cell>
          <cell r="C44">
            <v>50171900</v>
          </cell>
          <cell r="D44" t="str">
            <v>Salmuera y salsa y aceitunas</v>
          </cell>
          <cell r="E44">
            <v>1373</v>
          </cell>
          <cell r="F44">
            <v>1373</v>
          </cell>
          <cell r="G44">
            <v>1373</v>
          </cell>
          <cell r="H44" t="str">
            <v>Aceitunas Ybarra Rellenas de Pasta de Pimiento Doy de 180 g</v>
          </cell>
          <cell r="I44" t="e">
            <v>#REF!</v>
          </cell>
          <cell r="J44">
            <v>24</v>
          </cell>
          <cell r="K44" t="str">
            <v>Bolsa</v>
          </cell>
        </row>
        <row r="45">
          <cell r="A45">
            <v>8410086662078</v>
          </cell>
          <cell r="B45" t="str">
            <v>YYBXXAEMZNSHUXX0240G</v>
          </cell>
          <cell r="C45">
            <v>50171900</v>
          </cell>
          <cell r="D45" t="str">
            <v>Salmuera y salsa y aceitunas</v>
          </cell>
          <cell r="E45">
            <v>1404</v>
          </cell>
          <cell r="F45">
            <v>1404</v>
          </cell>
          <cell r="G45">
            <v>1404</v>
          </cell>
          <cell r="H45" t="str">
            <v>Aceitunas Ybarra sin Hueso de 240 g</v>
          </cell>
          <cell r="I45" t="e">
            <v>#REF!</v>
          </cell>
          <cell r="J45">
            <v>12</v>
          </cell>
          <cell r="K45" t="str">
            <v>Frasco</v>
          </cell>
        </row>
        <row r="46">
          <cell r="A46">
            <v>8410086662016</v>
          </cell>
          <cell r="B46" t="str">
            <v>YYBXXAEMZNSHUXX0370G</v>
          </cell>
          <cell r="C46">
            <v>50171900</v>
          </cell>
          <cell r="D46" t="str">
            <v>Salmuera y salsa y aceitunas</v>
          </cell>
          <cell r="E46">
            <v>1372</v>
          </cell>
          <cell r="F46">
            <v>1372</v>
          </cell>
          <cell r="G46">
            <v>1372</v>
          </cell>
          <cell r="H46" t="str">
            <v>Aceitunas Ybarra sin Hueso de 370 g</v>
          </cell>
          <cell r="I46" t="e">
            <v>#REF!</v>
          </cell>
          <cell r="J46">
            <v>12</v>
          </cell>
          <cell r="K46" t="str">
            <v>Frasco</v>
          </cell>
        </row>
        <row r="47">
          <cell r="A47">
            <v>8410086979305</v>
          </cell>
          <cell r="B47" t="str">
            <v>YYBXXAEMZNSHUXX0170G</v>
          </cell>
          <cell r="C47">
            <v>50171900</v>
          </cell>
          <cell r="D47" t="str">
            <v>Salmuera y salsa y aceitunas</v>
          </cell>
          <cell r="E47">
            <v>1371</v>
          </cell>
          <cell r="F47">
            <v>1371</v>
          </cell>
          <cell r="G47">
            <v>1371</v>
          </cell>
          <cell r="H47" t="str">
            <v>Aceitunas YBarra sin Hueso Doy Pack de 170 g</v>
          </cell>
          <cell r="I47" t="e">
            <v>#REF!</v>
          </cell>
          <cell r="J47">
            <v>24</v>
          </cell>
          <cell r="K47" t="str">
            <v>Bolsa</v>
          </cell>
        </row>
        <row r="48">
          <cell r="A48">
            <v>632565000029</v>
          </cell>
          <cell r="B48" t="str">
            <v>FIJXXAGXXXXXXXX1000M</v>
          </cell>
          <cell r="C48">
            <v>50202301</v>
          </cell>
          <cell r="D48" t="str">
            <v>Agua</v>
          </cell>
          <cell r="E48">
            <v>474</v>
          </cell>
          <cell r="F48">
            <v>474</v>
          </cell>
          <cell r="G48">
            <v>474</v>
          </cell>
          <cell r="H48" t="str">
            <v>Agua Fiji de 1000 ml</v>
          </cell>
          <cell r="I48" t="e">
            <v>#REF!</v>
          </cell>
          <cell r="J48">
            <v>12</v>
          </cell>
          <cell r="K48" t="str">
            <v>Pet</v>
          </cell>
        </row>
        <row r="49">
          <cell r="A49">
            <v>632565000036</v>
          </cell>
          <cell r="B49" t="str">
            <v>FIJXXAGXXXXXXXX1500M</v>
          </cell>
          <cell r="C49">
            <v>50202301</v>
          </cell>
          <cell r="D49" t="str">
            <v>Agua</v>
          </cell>
          <cell r="E49">
            <v>475</v>
          </cell>
          <cell r="F49">
            <v>475</v>
          </cell>
          <cell r="G49">
            <v>475</v>
          </cell>
          <cell r="H49" t="str">
            <v>Agua Fiji de 1500 ml</v>
          </cell>
          <cell r="I49" t="e">
            <v>#REF!</v>
          </cell>
          <cell r="J49">
            <v>12</v>
          </cell>
          <cell r="K49" t="str">
            <v>Pet</v>
          </cell>
        </row>
        <row r="50">
          <cell r="A50">
            <v>632565000319</v>
          </cell>
          <cell r="B50" t="str">
            <v>FIJXXAGXXXXXXXX0330M</v>
          </cell>
          <cell r="C50">
            <v>50202301</v>
          </cell>
          <cell r="D50" t="str">
            <v>Agua</v>
          </cell>
          <cell r="E50">
            <v>472</v>
          </cell>
          <cell r="F50">
            <v>472</v>
          </cell>
          <cell r="G50">
            <v>472</v>
          </cell>
          <cell r="H50" t="str">
            <v>Agua Fiji de 330 ml</v>
          </cell>
          <cell r="I50" t="e">
            <v>#REF!</v>
          </cell>
          <cell r="J50">
            <v>36</v>
          </cell>
          <cell r="K50" t="str">
            <v>Pet</v>
          </cell>
        </row>
        <row r="51">
          <cell r="A51">
            <v>632565000012</v>
          </cell>
          <cell r="B51" t="str">
            <v>FIJXXAGXXXXXXXX0500M</v>
          </cell>
          <cell r="C51">
            <v>50202301</v>
          </cell>
          <cell r="D51" t="str">
            <v>Agua</v>
          </cell>
          <cell r="E51">
            <v>473</v>
          </cell>
          <cell r="F51">
            <v>473</v>
          </cell>
          <cell r="G51">
            <v>473</v>
          </cell>
          <cell r="H51" t="str">
            <v>Agua Fiji de 500 ml</v>
          </cell>
          <cell r="I51" t="e">
            <v>#REF!</v>
          </cell>
          <cell r="J51">
            <v>24</v>
          </cell>
          <cell r="K51" t="str">
            <v>Pet</v>
          </cell>
        </row>
        <row r="52">
          <cell r="A52">
            <v>7502219322148</v>
          </cell>
          <cell r="B52" t="str">
            <v>FIJXXAGDOCXXXXX0500M</v>
          </cell>
          <cell r="C52">
            <v>50202301</v>
          </cell>
          <cell r="D52" t="str">
            <v>Agua</v>
          </cell>
          <cell r="E52">
            <v>466</v>
          </cell>
          <cell r="F52">
            <v>466</v>
          </cell>
          <cell r="G52">
            <v>466</v>
          </cell>
          <cell r="H52" t="str">
            <v>Agua Fiji Doce Pack de 500 ml</v>
          </cell>
          <cell r="I52" t="e">
            <v>#REF!</v>
          </cell>
          <cell r="J52">
            <v>2</v>
          </cell>
          <cell r="K52" t="str">
            <v>Pet</v>
          </cell>
        </row>
        <row r="53">
          <cell r="A53">
            <v>632565000623</v>
          </cell>
          <cell r="B53" t="str">
            <v>FIJXXAGSIXXXXXX0330M</v>
          </cell>
          <cell r="C53">
            <v>50202301</v>
          </cell>
          <cell r="D53" t="str">
            <v>Agua</v>
          </cell>
          <cell r="E53">
            <v>468</v>
          </cell>
          <cell r="F53">
            <v>468</v>
          </cell>
          <cell r="G53">
            <v>468</v>
          </cell>
          <cell r="H53" t="str">
            <v>Agua Fiji Six Pack de 330 ml</v>
          </cell>
          <cell r="I53" t="e">
            <v>#REF!</v>
          </cell>
          <cell r="J53">
            <v>6</v>
          </cell>
          <cell r="K53" t="str">
            <v>Pet</v>
          </cell>
        </row>
        <row r="54">
          <cell r="A54">
            <v>632565000098</v>
          </cell>
          <cell r="B54" t="str">
            <v>FIJXXAGSIXXXXXX0500M</v>
          </cell>
          <cell r="C54">
            <v>50202301</v>
          </cell>
          <cell r="D54" t="str">
            <v>Agua</v>
          </cell>
          <cell r="E54">
            <v>469</v>
          </cell>
          <cell r="F54">
            <v>469</v>
          </cell>
          <cell r="G54">
            <v>469</v>
          </cell>
          <cell r="H54" t="str">
            <v>Agua Fiji Six Pack de 500 ml</v>
          </cell>
          <cell r="I54" t="e">
            <v>#REF!</v>
          </cell>
          <cell r="J54">
            <v>4</v>
          </cell>
          <cell r="K54" t="str">
            <v>Pet</v>
          </cell>
        </row>
        <row r="55">
          <cell r="A55">
            <v>632565000104</v>
          </cell>
          <cell r="B55" t="str">
            <v/>
          </cell>
          <cell r="C55">
            <v>50202301</v>
          </cell>
          <cell r="D55" t="str">
            <v>Agua</v>
          </cell>
          <cell r="E55" t="e">
            <v>#N/A</v>
          </cell>
          <cell r="F55" t="e">
            <v>#N/A</v>
          </cell>
          <cell r="G55" t="e">
            <v>#N/A</v>
          </cell>
          <cell r="H55" t="str">
            <v>Agua Six Pack Fiji de 1000 ml</v>
          </cell>
          <cell r="I55" t="e">
            <v>#N/A</v>
          </cell>
          <cell r="J55">
            <v>2</v>
          </cell>
          <cell r="K55" t="str">
            <v>Pet</v>
          </cell>
        </row>
        <row r="56">
          <cell r="A56">
            <v>632565000135</v>
          </cell>
          <cell r="B56" t="str">
            <v/>
          </cell>
          <cell r="C56">
            <v>50202301</v>
          </cell>
          <cell r="D56" t="str">
            <v>Agua</v>
          </cell>
          <cell r="E56" t="e">
            <v>#N/A</v>
          </cell>
          <cell r="F56" t="e">
            <v>#N/A</v>
          </cell>
          <cell r="G56" t="e">
            <v>#N/A</v>
          </cell>
          <cell r="H56" t="str">
            <v>Agua Six Pack Fiji de 1500 ml</v>
          </cell>
          <cell r="I56" t="e">
            <v>#N/A</v>
          </cell>
          <cell r="J56">
            <v>2</v>
          </cell>
          <cell r="K56" t="str">
            <v>Pet</v>
          </cell>
        </row>
        <row r="57">
          <cell r="A57">
            <v>8410749000339</v>
          </cell>
          <cell r="B57" t="str">
            <v>VYCSXAGMINTONXX0250M</v>
          </cell>
          <cell r="C57">
            <v>50202310</v>
          </cell>
          <cell r="D57" t="str">
            <v>Agua mineral</v>
          </cell>
          <cell r="E57">
            <v>977</v>
          </cell>
          <cell r="F57">
            <v>977</v>
          </cell>
          <cell r="G57">
            <v>977</v>
          </cell>
          <cell r="H57" t="str">
            <v>Agua Vichy Catalán Mineral Tónica Sixpack de 250 ml</v>
          </cell>
          <cell r="I57" t="e">
            <v>#REF!</v>
          </cell>
          <cell r="J57">
            <v>4</v>
          </cell>
          <cell r="K57" t="str">
            <v>Six Pack</v>
          </cell>
        </row>
        <row r="58">
          <cell r="A58">
            <v>8410749010215</v>
          </cell>
          <cell r="B58" t="str">
            <v>VYCSXAGMINTONXX0300M</v>
          </cell>
          <cell r="C58">
            <v>50202310</v>
          </cell>
          <cell r="D58" t="str">
            <v>Agua mineral</v>
          </cell>
          <cell r="E58">
            <v>1881</v>
          </cell>
          <cell r="F58">
            <v>1881</v>
          </cell>
          <cell r="G58">
            <v>1881</v>
          </cell>
          <cell r="H58" t="str">
            <v>Agua Vichy Catalan Mineral Tonica Sixpack de 300 m</v>
          </cell>
          <cell r="I58" t="e">
            <v>#REF!</v>
          </cell>
          <cell r="J58">
            <v>4</v>
          </cell>
          <cell r="K58" t="str">
            <v>Botella</v>
          </cell>
        </row>
        <row r="59">
          <cell r="A59">
            <v>8410749001107</v>
          </cell>
          <cell r="B59" t="str">
            <v>VYCXXAGMINCARXX1000M</v>
          </cell>
          <cell r="C59">
            <v>50202310</v>
          </cell>
          <cell r="D59" t="str">
            <v>Agua mineral</v>
          </cell>
          <cell r="E59">
            <v>980</v>
          </cell>
          <cell r="F59">
            <v>980</v>
          </cell>
          <cell r="G59">
            <v>980</v>
          </cell>
          <cell r="H59" t="str">
            <v>Agua Vichy Catalán Natural Mineral Carbónica de 1000 ml</v>
          </cell>
          <cell r="I59" t="e">
            <v>#REF!</v>
          </cell>
          <cell r="J59">
            <v>12</v>
          </cell>
          <cell r="K59" t="str">
            <v>Botella</v>
          </cell>
        </row>
        <row r="60">
          <cell r="A60">
            <v>8410749001138</v>
          </cell>
          <cell r="B60" t="str">
            <v>VYCXXAGMINCARXX0250M</v>
          </cell>
          <cell r="C60">
            <v>50202310</v>
          </cell>
          <cell r="D60" t="str">
            <v>Agua mineral</v>
          </cell>
          <cell r="E60">
            <v>978</v>
          </cell>
          <cell r="F60">
            <v>978</v>
          </cell>
          <cell r="G60">
            <v>978</v>
          </cell>
          <cell r="H60" t="str">
            <v>Agua Vichy Catalán Natural Mineral Carbónica de 250 ml</v>
          </cell>
          <cell r="I60" t="e">
            <v>#REF!</v>
          </cell>
          <cell r="J60">
            <v>24</v>
          </cell>
          <cell r="K60" t="str">
            <v>Botella</v>
          </cell>
        </row>
        <row r="61">
          <cell r="A61">
            <v>8410749010154</v>
          </cell>
          <cell r="B61" t="str">
            <v>VYCXXAGMINCARXX0300M</v>
          </cell>
          <cell r="C61">
            <v>50202310</v>
          </cell>
          <cell r="D61" t="str">
            <v>Agua mineral</v>
          </cell>
          <cell r="E61">
            <v>1840</v>
          </cell>
          <cell r="F61">
            <v>1840</v>
          </cell>
          <cell r="G61">
            <v>1840</v>
          </cell>
          <cell r="H61" t="str">
            <v>Agua Vichy Catalan Natural Mineral Carbonica de 300m</v>
          </cell>
          <cell r="I61" t="e">
            <v>#REF!</v>
          </cell>
          <cell r="J61">
            <v>24</v>
          </cell>
          <cell r="K61" t="str">
            <v>Botella</v>
          </cell>
        </row>
        <row r="62">
          <cell r="A62">
            <v>8410749001121</v>
          </cell>
          <cell r="B62" t="str">
            <v>VYCXXAGMINCARXX0500M</v>
          </cell>
          <cell r="C62">
            <v>50202310</v>
          </cell>
          <cell r="D62" t="str">
            <v>Agua mineral</v>
          </cell>
          <cell r="E62">
            <v>979</v>
          </cell>
          <cell r="F62">
            <v>979</v>
          </cell>
          <cell r="G62">
            <v>979</v>
          </cell>
          <cell r="H62" t="str">
            <v>Agua Vichy Catalán Natural Mineral Carbónica de 500 ml</v>
          </cell>
          <cell r="I62" t="e">
            <v>#REF!</v>
          </cell>
          <cell r="J62">
            <v>20</v>
          </cell>
          <cell r="K62" t="str">
            <v>Botella</v>
          </cell>
        </row>
        <row r="63">
          <cell r="A63">
            <v>8002200602130</v>
          </cell>
          <cell r="B63" t="str">
            <v>KIMXXCFENPEGRXX0500G</v>
          </cell>
          <cell r="C63">
            <v>50201706</v>
          </cell>
          <cell r="D63" t="str">
            <v>Cafe</v>
          </cell>
          <cell r="E63">
            <v>1823</v>
          </cell>
          <cell r="F63">
            <v>1823</v>
          </cell>
          <cell r="G63">
            <v>1823</v>
          </cell>
          <cell r="H63" t="str">
            <v>Cafe Kimbo En Grano Espresso Napoles Bolsa de 500g</v>
          </cell>
          <cell r="I63" t="e">
            <v>#REF!</v>
          </cell>
          <cell r="J63">
            <v>12</v>
          </cell>
          <cell r="K63" t="str">
            <v>Bolsa</v>
          </cell>
        </row>
        <row r="64">
          <cell r="A64">
            <v>8002200102128</v>
          </cell>
          <cell r="B64" t="str">
            <v>KIMXXCFAROTYMXX0250G</v>
          </cell>
          <cell r="C64">
            <v>50201706</v>
          </cell>
          <cell r="D64" t="str">
            <v>Cafe</v>
          </cell>
          <cell r="E64">
            <v>1820</v>
          </cell>
          <cell r="F64">
            <v>1820</v>
          </cell>
          <cell r="G64">
            <v>1820</v>
          </cell>
          <cell r="H64" t="str">
            <v>Cafe Kimbo Tostado y Molido Aroma Oro Lata de 250 g</v>
          </cell>
          <cell r="I64" t="e">
            <v>#REF!</v>
          </cell>
          <cell r="J64">
            <v>12</v>
          </cell>
          <cell r="K64" t="str">
            <v xml:space="preserve">Lata </v>
          </cell>
        </row>
        <row r="65">
          <cell r="A65">
            <v>8002200301415</v>
          </cell>
          <cell r="B65" t="str">
            <v>KIMXXCFDESTYMXX0250G</v>
          </cell>
          <cell r="C65">
            <v>50201706</v>
          </cell>
          <cell r="D65" t="str">
            <v>Cafe</v>
          </cell>
          <cell r="E65">
            <v>1821</v>
          </cell>
          <cell r="F65">
            <v>1821</v>
          </cell>
          <cell r="G65">
            <v>1821</v>
          </cell>
          <cell r="H65" t="str">
            <v>Cafe Kimbo Tostado y Molido Descafeinado Lata de 250 g</v>
          </cell>
          <cell r="I65" t="e">
            <v>#REF!</v>
          </cell>
          <cell r="J65">
            <v>12</v>
          </cell>
          <cell r="K65" t="str">
            <v xml:space="preserve">Lata </v>
          </cell>
        </row>
        <row r="66">
          <cell r="A66">
            <v>8002200302412</v>
          </cell>
          <cell r="B66" t="str">
            <v>KIMXXCFENPTYMXX0250G</v>
          </cell>
          <cell r="C66">
            <v>50201706</v>
          </cell>
          <cell r="D66" t="str">
            <v>Cafe</v>
          </cell>
          <cell r="E66">
            <v>1822</v>
          </cell>
          <cell r="F66">
            <v>1822</v>
          </cell>
          <cell r="G66">
            <v>1822</v>
          </cell>
          <cell r="H66" t="str">
            <v>Cafe Kimbo Tostado y Molido Espresso Napoles Lata de 250 g</v>
          </cell>
          <cell r="I66" t="e">
            <v>#REF!</v>
          </cell>
          <cell r="J66">
            <v>12</v>
          </cell>
          <cell r="K66" t="str">
            <v>Lata</v>
          </cell>
        </row>
        <row r="67">
          <cell r="A67">
            <v>7503025346021</v>
          </cell>
          <cell r="B67" t="str">
            <v>LFIOGCFAMETYMXX0340G</v>
          </cell>
          <cell r="C67">
            <v>50201706</v>
          </cell>
          <cell r="D67" t="str">
            <v>Cafe</v>
          </cell>
          <cell r="E67">
            <v>1447</v>
          </cell>
          <cell r="F67">
            <v>1447</v>
          </cell>
          <cell r="G67">
            <v>1447</v>
          </cell>
          <cell r="H67" t="str">
            <v>Café La Finca Americano Orgánico Tostado Molido 340 g</v>
          </cell>
          <cell r="I67" t="e">
            <v>#REF!</v>
          </cell>
          <cell r="J67">
            <v>10</v>
          </cell>
          <cell r="K67" t="str">
            <v>Bolsa</v>
          </cell>
        </row>
        <row r="68">
          <cell r="A68">
            <v>7503025346014</v>
          </cell>
          <cell r="B68" t="str">
            <v>LFIOGCFAMETYMXX0900G</v>
          </cell>
          <cell r="C68">
            <v>50201706</v>
          </cell>
          <cell r="D68" t="str">
            <v>Cafe</v>
          </cell>
          <cell r="E68">
            <v>1448</v>
          </cell>
          <cell r="F68">
            <v>1448</v>
          </cell>
          <cell r="G68">
            <v>1448</v>
          </cell>
          <cell r="H68" t="str">
            <v>Café La Finca Americano Orgánico Tostado Molido 900 g</v>
          </cell>
          <cell r="I68" t="e">
            <v>#REF!</v>
          </cell>
          <cell r="J68">
            <v>12</v>
          </cell>
          <cell r="K68" t="str">
            <v>Bolsa</v>
          </cell>
        </row>
        <row r="69">
          <cell r="A69">
            <v>681034000206</v>
          </cell>
          <cell r="B69" t="str">
            <v>LFIXXCFEGRTYMXX1000G</v>
          </cell>
          <cell r="C69">
            <v>50201706</v>
          </cell>
          <cell r="D69" t="str">
            <v>Cafe</v>
          </cell>
          <cell r="E69">
            <v>573</v>
          </cell>
          <cell r="F69">
            <v>573</v>
          </cell>
          <cell r="G69">
            <v>573</v>
          </cell>
          <cell r="H69" t="str">
            <v>Café La Finca Americano Tostado Molido de 1000 g</v>
          </cell>
          <cell r="I69" t="e">
            <v>#REF!</v>
          </cell>
          <cell r="J69">
            <v>8</v>
          </cell>
          <cell r="K69" t="str">
            <v>Bolsa</v>
          </cell>
        </row>
        <row r="70">
          <cell r="A70">
            <v>681034000060</v>
          </cell>
          <cell r="B70" t="str">
            <v>LFIXXCFEGRTYMXX0340G</v>
          </cell>
          <cell r="C70">
            <v>50201706</v>
          </cell>
          <cell r="D70" t="str">
            <v>Cafe</v>
          </cell>
          <cell r="E70">
            <v>572</v>
          </cell>
          <cell r="F70">
            <v>572</v>
          </cell>
          <cell r="G70">
            <v>572</v>
          </cell>
          <cell r="H70" t="str">
            <v>Café La Finca Americano Tostado Molido de 340 gr</v>
          </cell>
          <cell r="I70" t="e">
            <v>#REF!</v>
          </cell>
          <cell r="J70">
            <v>20</v>
          </cell>
          <cell r="K70" t="str">
            <v>Bolsa</v>
          </cell>
        </row>
        <row r="71">
          <cell r="A71">
            <v>7502219321752</v>
          </cell>
          <cell r="B71" t="str">
            <v>LFIMTCFAMEEGRXX1000</v>
          </cell>
          <cell r="C71">
            <v>50201706</v>
          </cell>
          <cell r="D71" t="str">
            <v>Cafe</v>
          </cell>
          <cell r="E71">
            <v>1064</v>
          </cell>
          <cell r="F71">
            <v>1064</v>
          </cell>
          <cell r="G71">
            <v>1064</v>
          </cell>
          <cell r="H71" t="str">
            <v>Café La Finca Bolsa Metalizada Americano en Grano de 1000 g</v>
          </cell>
          <cell r="I71" t="e">
            <v>#REF!</v>
          </cell>
          <cell r="J71">
            <v>8</v>
          </cell>
          <cell r="K71" t="str">
            <v>Bolsa</v>
          </cell>
        </row>
        <row r="72">
          <cell r="A72">
            <v>7502219321745</v>
          </cell>
          <cell r="B72" t="str">
            <v>LFIMTCFAMEEGRXX0340G</v>
          </cell>
          <cell r="C72">
            <v>50201706</v>
          </cell>
          <cell r="D72" t="str">
            <v>Cafe</v>
          </cell>
          <cell r="E72">
            <v>1188</v>
          </cell>
          <cell r="F72">
            <v>1188</v>
          </cell>
          <cell r="G72">
            <v>1188</v>
          </cell>
          <cell r="H72" t="str">
            <v>Café La Finca Bolsa Metalizada Americano en Grano de 340 g</v>
          </cell>
          <cell r="I72" t="e">
            <v>#REF!</v>
          </cell>
          <cell r="J72">
            <v>10</v>
          </cell>
          <cell r="K72" t="str">
            <v>Bolsa</v>
          </cell>
        </row>
        <row r="73">
          <cell r="A73">
            <v>7502219321738</v>
          </cell>
          <cell r="B73" t="str">
            <v>LFIMTCFDESEGRXX0340G</v>
          </cell>
          <cell r="C73">
            <v>50201706</v>
          </cell>
          <cell r="D73" t="str">
            <v>Cafe</v>
          </cell>
          <cell r="E73">
            <v>1189</v>
          </cell>
          <cell r="F73">
            <v>1189</v>
          </cell>
          <cell r="G73">
            <v>1189</v>
          </cell>
          <cell r="H73" t="str">
            <v>Café La Finca Bolsa Metalizada Descafeinado en Grano de 340 g</v>
          </cell>
          <cell r="I73" t="e">
            <v>#REF!</v>
          </cell>
          <cell r="J73">
            <v>10</v>
          </cell>
          <cell r="K73" t="str">
            <v>Bolsa</v>
          </cell>
        </row>
        <row r="74">
          <cell r="A74">
            <v>681034000190</v>
          </cell>
          <cell r="B74" t="str">
            <v>LFIXXCFDESTYMXX0340G</v>
          </cell>
          <cell r="C74">
            <v>50201706</v>
          </cell>
          <cell r="D74" t="str">
            <v>Cafe</v>
          </cell>
          <cell r="E74">
            <v>568</v>
          </cell>
          <cell r="F74">
            <v>568</v>
          </cell>
          <cell r="G74">
            <v>568</v>
          </cell>
          <cell r="H74" t="str">
            <v>Café La Finca Descafeinado Tostado Molido de 340 g</v>
          </cell>
          <cell r="I74" t="e">
            <v>#REF!</v>
          </cell>
          <cell r="J74">
            <v>10</v>
          </cell>
          <cell r="K74" t="str">
            <v>Bolsa</v>
          </cell>
        </row>
        <row r="75">
          <cell r="A75">
            <v>7502219322797</v>
          </cell>
          <cell r="B75" t="str">
            <v>LFIXXCFEXPEGRXX0340G</v>
          </cell>
          <cell r="C75">
            <v>50201706</v>
          </cell>
          <cell r="D75" t="str">
            <v>Cafe</v>
          </cell>
          <cell r="E75">
            <v>1310</v>
          </cell>
          <cell r="F75">
            <v>1310</v>
          </cell>
          <cell r="G75">
            <v>1310</v>
          </cell>
          <cell r="H75" t="str">
            <v>Café La Finca Espresso en Grano de 340 g</v>
          </cell>
          <cell r="I75" t="e">
            <v>#REF!</v>
          </cell>
          <cell r="J75">
            <v>10</v>
          </cell>
          <cell r="K75" t="str">
            <v>Bolsa</v>
          </cell>
        </row>
        <row r="76">
          <cell r="A76">
            <v>681034000091</v>
          </cell>
          <cell r="B76" t="str">
            <v>LFIXXCFEXPTYMXX0340G</v>
          </cell>
          <cell r="C76">
            <v>50201706</v>
          </cell>
          <cell r="D76" t="str">
            <v>Cafe</v>
          </cell>
          <cell r="E76">
            <v>576</v>
          </cell>
          <cell r="F76">
            <v>576</v>
          </cell>
          <cell r="G76">
            <v>576</v>
          </cell>
          <cell r="H76" t="str">
            <v>Cafe La Finca Espresso Tostado Molido de 0340 g</v>
          </cell>
          <cell r="I76" t="e">
            <v>#REF!</v>
          </cell>
          <cell r="J76">
            <v>10</v>
          </cell>
          <cell r="K76" t="str">
            <v>Bolsa</v>
          </cell>
        </row>
        <row r="77">
          <cell r="A77">
            <v>7502219322803</v>
          </cell>
          <cell r="B77" t="str">
            <v>LFIXXCFEUREGRXX0340G</v>
          </cell>
          <cell r="C77">
            <v>50201706</v>
          </cell>
          <cell r="D77" t="str">
            <v>Cafe</v>
          </cell>
          <cell r="E77">
            <v>1309</v>
          </cell>
          <cell r="F77">
            <v>1309</v>
          </cell>
          <cell r="G77">
            <v>1309</v>
          </cell>
          <cell r="H77" t="str">
            <v>Café La Finca Europeo en Grano de 340 g</v>
          </cell>
          <cell r="I77" t="e">
            <v>#REF!</v>
          </cell>
          <cell r="J77">
            <v>10</v>
          </cell>
          <cell r="K77" t="str">
            <v>Bolsa</v>
          </cell>
        </row>
        <row r="78">
          <cell r="A78">
            <v>7502219322377</v>
          </cell>
          <cell r="B78" t="str">
            <v>LFIXXCFEURTYMXX0340G</v>
          </cell>
          <cell r="C78">
            <v>50201706</v>
          </cell>
          <cell r="D78" t="str">
            <v>Cafe</v>
          </cell>
          <cell r="E78">
            <v>575</v>
          </cell>
          <cell r="F78">
            <v>575</v>
          </cell>
          <cell r="G78">
            <v>575</v>
          </cell>
          <cell r="H78" t="str">
            <v>Café La Finca Europeo Tostado Molido de 340 g</v>
          </cell>
          <cell r="I78" t="e">
            <v>#REF!</v>
          </cell>
          <cell r="J78">
            <v>10</v>
          </cell>
          <cell r="K78" t="str">
            <v>Bolsa</v>
          </cell>
        </row>
        <row r="79">
          <cell r="A79">
            <v>8410261759340</v>
          </cell>
          <cell r="B79" t="str">
            <v>DSIXXCDPYMXXXXX1000M</v>
          </cell>
          <cell r="C79">
            <v>50191507</v>
          </cell>
          <cell r="D79" t="str">
            <v>Sopas o sudados preparados de repisa</v>
          </cell>
          <cell r="E79">
            <v>1564</v>
          </cell>
          <cell r="F79">
            <v>1564</v>
          </cell>
          <cell r="G79">
            <v>1564</v>
          </cell>
          <cell r="H79" t="str">
            <v>Caldo Don Simon de Pescado y Marisco 1000 ml</v>
          </cell>
          <cell r="I79" t="e">
            <v>#REF!</v>
          </cell>
          <cell r="J79">
            <v>12</v>
          </cell>
          <cell r="K79" t="str">
            <v>Tetra Pack</v>
          </cell>
        </row>
        <row r="80">
          <cell r="A80">
            <v>8410261759333</v>
          </cell>
          <cell r="B80" t="str">
            <v>DSIXXCDPLLXXXXX1000M</v>
          </cell>
          <cell r="C80">
            <v>50191507</v>
          </cell>
          <cell r="D80" t="str">
            <v>Sopas o sudados preparados de repisa</v>
          </cell>
          <cell r="E80">
            <v>1563</v>
          </cell>
          <cell r="F80">
            <v>1563</v>
          </cell>
          <cell r="G80">
            <v>1563</v>
          </cell>
          <cell r="H80" t="str">
            <v>Caldo Don Simon de Pollo 1000 ml</v>
          </cell>
          <cell r="I80" t="e">
            <v>#REF!</v>
          </cell>
          <cell r="J80">
            <v>12</v>
          </cell>
          <cell r="K80" t="str">
            <v>Tetra Pack</v>
          </cell>
        </row>
        <row r="81">
          <cell r="A81">
            <v>8410261759326</v>
          </cell>
          <cell r="B81" t="str">
            <v>DSIXXCDVDRXXXXX1000M</v>
          </cell>
          <cell r="C81">
            <v>50191507</v>
          </cell>
          <cell r="D81" t="str">
            <v>Sopas o sudados preparados de repisa</v>
          </cell>
          <cell r="E81">
            <v>1565</v>
          </cell>
          <cell r="F81">
            <v>1565</v>
          </cell>
          <cell r="G81">
            <v>1565</v>
          </cell>
          <cell r="H81" t="str">
            <v>Caldo Don Simon de Verduras 1000 ml</v>
          </cell>
          <cell r="I81" t="e">
            <v>#REF!</v>
          </cell>
          <cell r="J81">
            <v>12</v>
          </cell>
          <cell r="K81" t="str">
            <v>Tetra Pack</v>
          </cell>
        </row>
        <row r="82">
          <cell r="A82">
            <v>8410261759371</v>
          </cell>
          <cell r="B82" t="str">
            <v>DSIXXCDPAEXXXXX1000M</v>
          </cell>
          <cell r="C82">
            <v>50191507</v>
          </cell>
          <cell r="D82" t="str">
            <v>Sopas o sudados preparados de repisa</v>
          </cell>
          <cell r="E82">
            <v>1805</v>
          </cell>
          <cell r="F82">
            <v>1805</v>
          </cell>
          <cell r="G82">
            <v>1805</v>
          </cell>
          <cell r="H82" t="str">
            <v>Caldo Don Simon para Paella 1000 ml</v>
          </cell>
          <cell r="I82" t="e">
            <v>#REF!</v>
          </cell>
          <cell r="J82">
            <v>12</v>
          </cell>
          <cell r="K82" t="str">
            <v>Tetra Pack</v>
          </cell>
        </row>
        <row r="83">
          <cell r="A83">
            <v>8410468003345</v>
          </cell>
          <cell r="B83" t="str">
            <v>5JSXXLMXXXXXXXXXXXX2</v>
          </cell>
          <cell r="C83">
            <v>50111519</v>
          </cell>
          <cell r="D83" t="str">
            <v>Cerdo, minimamente procesado con aditivos</v>
          </cell>
          <cell r="E83">
            <v>1387</v>
          </cell>
          <cell r="F83">
            <v>1387</v>
          </cell>
          <cell r="G83">
            <v>1387</v>
          </cell>
          <cell r="H83" t="str">
            <v>Caña 5JS de Lomo Ibérico 1/2 Pieza</v>
          </cell>
          <cell r="I83" t="e">
            <v>#REF!</v>
          </cell>
          <cell r="J83">
            <v>12</v>
          </cell>
          <cell r="K83" t="str">
            <v>Pieza</v>
          </cell>
        </row>
        <row r="84">
          <cell r="A84">
            <v>8410468002133</v>
          </cell>
          <cell r="B84" t="str">
            <v>5JSXXLMNATXXXXXXXXX2</v>
          </cell>
          <cell r="C84">
            <v>50111519</v>
          </cell>
          <cell r="D84" t="str">
            <v>Cerdo, minimamente procesado con aditivos</v>
          </cell>
          <cell r="E84">
            <v>1386</v>
          </cell>
          <cell r="F84">
            <v>1386</v>
          </cell>
          <cell r="G84">
            <v>1386</v>
          </cell>
          <cell r="H84" t="str">
            <v>Caña 5JS de Lomo Natural1/2 Pieza</v>
          </cell>
          <cell r="I84" t="e">
            <v>#REF!</v>
          </cell>
          <cell r="J84">
            <v>12</v>
          </cell>
          <cell r="K84" t="str">
            <v>Pieza</v>
          </cell>
        </row>
        <row r="85">
          <cell r="A85">
            <v>8410468002096</v>
          </cell>
          <cell r="B85" t="str">
            <v>5JSXXXXPREXXXXXXXXX2</v>
          </cell>
          <cell r="C85">
            <v>50111519</v>
          </cell>
          <cell r="D85" t="str">
            <v>Cerdo, minimamente procesado con aditivos</v>
          </cell>
          <cell r="E85">
            <v>1388</v>
          </cell>
          <cell r="F85">
            <v>1388</v>
          </cell>
          <cell r="G85">
            <v>1388</v>
          </cell>
          <cell r="H85" t="str">
            <v>Caña 5JS de Presa 1/2 Pieza</v>
          </cell>
          <cell r="I85" t="e">
            <v>#REF!</v>
          </cell>
          <cell r="J85">
            <v>12</v>
          </cell>
          <cell r="K85" t="str">
            <v>Pieza</v>
          </cell>
        </row>
        <row r="86">
          <cell r="A86">
            <v>8410468003338</v>
          </cell>
          <cell r="B86" t="str">
            <v>5JSXXLMXXXXXXXXXXXX1</v>
          </cell>
          <cell r="C86">
            <v>50111514</v>
          </cell>
          <cell r="D86" t="str">
            <v>Cerdo, minimamente procesado sin aditivos</v>
          </cell>
          <cell r="E86">
            <v>1658</v>
          </cell>
          <cell r="F86">
            <v>1658</v>
          </cell>
          <cell r="G86">
            <v>1658</v>
          </cell>
          <cell r="H86" t="str">
            <v>Caña de Lomo 5JS Iberico Pieza</v>
          </cell>
          <cell r="I86" t="e">
            <v>#REF!</v>
          </cell>
          <cell r="J86">
            <v>6</v>
          </cell>
          <cell r="K86" t="str">
            <v>Pieza</v>
          </cell>
        </row>
        <row r="87">
          <cell r="A87">
            <v>8410468002126</v>
          </cell>
          <cell r="B87" t="str">
            <v>5JSXXLMNATXXXXXXXXXX</v>
          </cell>
          <cell r="C87">
            <v>50111519</v>
          </cell>
          <cell r="D87" t="str">
            <v>Cerdo, minimamente procesado con aditivos</v>
          </cell>
          <cell r="E87">
            <v>133</v>
          </cell>
          <cell r="F87">
            <v>133</v>
          </cell>
          <cell r="G87">
            <v>133</v>
          </cell>
          <cell r="H87" t="str">
            <v>Caña de Lomo 5Js Natural Pieza</v>
          </cell>
          <cell r="I87" t="e">
            <v>#REF!</v>
          </cell>
          <cell r="J87">
            <v>6</v>
          </cell>
          <cell r="K87" t="str">
            <v>Pieza</v>
          </cell>
        </row>
        <row r="88">
          <cell r="A88">
            <v>8410468002089</v>
          </cell>
          <cell r="B88" t="str">
            <v>5JSXXXXPREXXX15XXXXX</v>
          </cell>
          <cell r="C88">
            <v>50111519</v>
          </cell>
          <cell r="D88" t="str">
            <v>Cerdo, minimamente procesado con aditivos</v>
          </cell>
          <cell r="E88">
            <v>976</v>
          </cell>
          <cell r="F88">
            <v>976</v>
          </cell>
          <cell r="G88">
            <v>976</v>
          </cell>
          <cell r="H88" t="str">
            <v>Caña de Presa 5JS Pieza</v>
          </cell>
          <cell r="I88" t="e">
            <v>#REF!</v>
          </cell>
          <cell r="J88">
            <v>6</v>
          </cell>
          <cell r="K88" t="str">
            <v>Pieza</v>
          </cell>
        </row>
        <row r="89">
          <cell r="A89">
            <v>7502219320069</v>
          </cell>
          <cell r="B89" t="str">
            <v>VSIXXVTESTXXXXXXXXXX</v>
          </cell>
          <cell r="C89">
            <v>50202203</v>
          </cell>
          <cell r="D89" t="str">
            <v>Vino</v>
          </cell>
          <cell r="E89">
            <v>1451</v>
          </cell>
          <cell r="F89">
            <v>1451</v>
          </cell>
          <cell r="G89">
            <v>1451</v>
          </cell>
          <cell r="H89" t="str">
            <v>Cata Edición Exclusiva Bodegas Vegasicilia</v>
          </cell>
          <cell r="I89" t="e">
            <v>#REF!</v>
          </cell>
          <cell r="J89">
            <v>1</v>
          </cell>
          <cell r="K89" t="str">
            <v>Estuche</v>
          </cell>
        </row>
        <row r="90">
          <cell r="A90">
            <v>7502219320748</v>
          </cell>
          <cell r="B90" t="str">
            <v>LAPXXCPALEROS040750M</v>
          </cell>
          <cell r="C90">
            <v>50202203</v>
          </cell>
          <cell r="D90" t="str">
            <v>Vino</v>
          </cell>
          <cell r="E90">
            <v>1740</v>
          </cell>
          <cell r="F90">
            <v>1740</v>
          </cell>
          <cell r="G90">
            <v>1740</v>
          </cell>
          <cell r="H90" t="str">
            <v>Champagne Laurent Alexandra Grande Cuvee Rose 04 de 750 ml</v>
          </cell>
          <cell r="I90" t="e">
            <v>#REF!</v>
          </cell>
          <cell r="J90">
            <v>3</v>
          </cell>
          <cell r="K90" t="str">
            <v>Botella</v>
          </cell>
        </row>
        <row r="91">
          <cell r="A91">
            <v>7502219320984</v>
          </cell>
          <cell r="B91" t="str">
            <v>LAPXXCPALEROS120750M</v>
          </cell>
          <cell r="C91">
            <v>50202203</v>
          </cell>
          <cell r="D91" t="str">
            <v>Vino</v>
          </cell>
          <cell r="E91">
            <v>1916</v>
          </cell>
          <cell r="F91">
            <v>1916</v>
          </cell>
          <cell r="G91">
            <v>1916</v>
          </cell>
          <cell r="H91" t="str">
            <v>Champagne Laurent Alexandra Grande Cuvee Rose 12 de 750 ml</v>
          </cell>
          <cell r="I91" t="e">
            <v>#REF!</v>
          </cell>
          <cell r="J91">
            <v>3</v>
          </cell>
          <cell r="K91" t="str">
            <v>Botella</v>
          </cell>
        </row>
        <row r="92">
          <cell r="A92">
            <v>3258431220000</v>
          </cell>
          <cell r="B92" t="str">
            <v>LAPXXCPBRUCUVXX0750M</v>
          </cell>
          <cell r="C92">
            <v>50202205</v>
          </cell>
          <cell r="D92" t="str">
            <v>Vino espumoso</v>
          </cell>
          <cell r="E92">
            <v>1305</v>
          </cell>
          <cell r="F92">
            <v>1305</v>
          </cell>
          <cell r="G92">
            <v>1305</v>
          </cell>
          <cell r="H92" t="str">
            <v>Champagne Laurent Perrier Brut Cuvée de 750 ml / NEW</v>
          </cell>
          <cell r="I92" t="e">
            <v>#REF!</v>
          </cell>
          <cell r="J92">
            <v>6</v>
          </cell>
          <cell r="K92" t="str">
            <v>Botella</v>
          </cell>
        </row>
        <row r="93">
          <cell r="A93">
            <v>3258431000008</v>
          </cell>
          <cell r="B93" t="str">
            <v>LAPXXCPBRUXXXXX0750M</v>
          </cell>
          <cell r="C93">
            <v>50202205</v>
          </cell>
          <cell r="D93" t="str">
            <v>Vino espumoso</v>
          </cell>
          <cell r="E93">
            <v>545</v>
          </cell>
          <cell r="F93">
            <v>545</v>
          </cell>
          <cell r="G93">
            <v>545</v>
          </cell>
          <cell r="H93" t="str">
            <v>Champagne Laurent Perrier Brut de 750 ml</v>
          </cell>
          <cell r="I93" t="e">
            <v>#REF!</v>
          </cell>
          <cell r="J93">
            <v>6</v>
          </cell>
          <cell r="K93" t="str">
            <v>Botella</v>
          </cell>
        </row>
        <row r="94">
          <cell r="A94">
            <v>3258433170006</v>
          </cell>
          <cell r="B94" t="str">
            <v>LAPXXCPCUVESTXX0750M</v>
          </cell>
          <cell r="C94">
            <v>50202205</v>
          </cell>
          <cell r="D94" t="str">
            <v>Vino espumoso</v>
          </cell>
          <cell r="E94">
            <v>1306</v>
          </cell>
          <cell r="F94">
            <v>1306</v>
          </cell>
          <cell r="G94">
            <v>1306</v>
          </cell>
          <cell r="H94" t="str">
            <v>Champagne Laurent Perrier Cuve Ros\ EstMetálico de 750 ml</v>
          </cell>
          <cell r="I94" t="e">
            <v>#REF!</v>
          </cell>
          <cell r="J94">
            <v>6</v>
          </cell>
          <cell r="K94" t="str">
            <v>Botella</v>
          </cell>
        </row>
        <row r="95">
          <cell r="A95">
            <v>3258432100004</v>
          </cell>
          <cell r="B95" t="str">
            <v>LAPXXCPCUVXXXXX1500M</v>
          </cell>
          <cell r="C95">
            <v>50202205</v>
          </cell>
          <cell r="D95" t="str">
            <v>Vino espumoso</v>
          </cell>
          <cell r="E95">
            <v>547</v>
          </cell>
          <cell r="F95">
            <v>547</v>
          </cell>
          <cell r="G95">
            <v>547</v>
          </cell>
          <cell r="H95" t="str">
            <v>Champagne Laurent Perrier Cuve Rose de 1500ml</v>
          </cell>
          <cell r="I95" t="e">
            <v>#REF!</v>
          </cell>
          <cell r="J95">
            <v>6</v>
          </cell>
          <cell r="K95" t="str">
            <v>Botella</v>
          </cell>
        </row>
        <row r="96">
          <cell r="A96">
            <v>3258438000001</v>
          </cell>
          <cell r="B96" t="str">
            <v>LAPXXCPCUVXXXXX0750M</v>
          </cell>
          <cell r="C96">
            <v>50202205</v>
          </cell>
          <cell r="D96" t="str">
            <v>Vino espumoso</v>
          </cell>
          <cell r="E96">
            <v>546</v>
          </cell>
          <cell r="F96">
            <v>546</v>
          </cell>
          <cell r="G96">
            <v>546</v>
          </cell>
          <cell r="H96" t="str">
            <v>Champagne Laurent Perrier Cuvée Rosé de 750 ml</v>
          </cell>
          <cell r="I96" t="e">
            <v>#REF!</v>
          </cell>
          <cell r="J96">
            <v>6</v>
          </cell>
          <cell r="K96" t="str">
            <v>Botella</v>
          </cell>
        </row>
        <row r="97">
          <cell r="A97">
            <v>84878200007</v>
          </cell>
          <cell r="B97" t="str">
            <v/>
          </cell>
          <cell r="C97">
            <v>50202205</v>
          </cell>
          <cell r="D97" t="str">
            <v>Vino espumoso</v>
          </cell>
          <cell r="E97" t="e">
            <v>#N/A</v>
          </cell>
          <cell r="F97" t="e">
            <v>#N/A</v>
          </cell>
          <cell r="G97" t="e">
            <v>#N/A</v>
          </cell>
          <cell r="H97" t="e">
            <v>#N/A</v>
          </cell>
          <cell r="I97" t="e">
            <v>#N/A</v>
          </cell>
          <cell r="J97">
            <v>0</v>
          </cell>
          <cell r="K97" t="str">
            <v>Botella</v>
          </cell>
        </row>
        <row r="98">
          <cell r="A98">
            <v>84878148002</v>
          </cell>
          <cell r="B98" t="str">
            <v>LAPXXCPGSIESTXX0750M</v>
          </cell>
          <cell r="C98">
            <v>50202205</v>
          </cell>
          <cell r="D98" t="str">
            <v>Vino espumoso</v>
          </cell>
          <cell r="E98">
            <v>1568</v>
          </cell>
          <cell r="F98">
            <v>1568</v>
          </cell>
          <cell r="G98">
            <v>1568</v>
          </cell>
          <cell r="H98" t="str">
            <v>Champagne Laurent Perrier Grd Sicle Est\2cop de 750 ml</v>
          </cell>
          <cell r="I98" t="e">
            <v>#REF!</v>
          </cell>
          <cell r="J98">
            <v>1</v>
          </cell>
          <cell r="K98" t="str">
            <v>Botella</v>
          </cell>
        </row>
        <row r="99">
          <cell r="A99">
            <v>7503014922489</v>
          </cell>
          <cell r="B99" t="str">
            <v>ELNXXCEXXXXXXXX0050M</v>
          </cell>
          <cell r="C99">
            <v>50202207</v>
          </cell>
          <cell r="D99" t="str">
            <v>Cocteles de alcohol o bebidas mixtas</v>
          </cell>
          <cell r="E99">
            <v>1812</v>
          </cell>
          <cell r="F99">
            <v>1812</v>
          </cell>
          <cell r="G99">
            <v>1812</v>
          </cell>
          <cell r="H99" t="str">
            <v>Coctel El Lauro Negroni de 50 ml</v>
          </cell>
          <cell r="I99" t="e">
            <v>#REF!</v>
          </cell>
          <cell r="J99">
            <v>120</v>
          </cell>
          <cell r="K99" t="str">
            <v>Botella</v>
          </cell>
        </row>
        <row r="100">
          <cell r="A100">
            <v>7503014922106</v>
          </cell>
          <cell r="B100" t="str">
            <v>ELNXXCEXXXXXXXX0750M</v>
          </cell>
          <cell r="C100">
            <v>50202207</v>
          </cell>
          <cell r="D100" t="str">
            <v>Cocteles de alcohol o bebidas mixtas</v>
          </cell>
          <cell r="E100">
            <v>1687</v>
          </cell>
          <cell r="F100">
            <v>1687</v>
          </cell>
          <cell r="G100">
            <v>1687</v>
          </cell>
          <cell r="H100" t="str">
            <v>Coctel El Lauro Negroni de 750 ml</v>
          </cell>
          <cell r="I100" t="e">
            <v>#REF!</v>
          </cell>
          <cell r="J100">
            <v>6</v>
          </cell>
          <cell r="K100" t="str">
            <v>Botella</v>
          </cell>
        </row>
        <row r="101">
          <cell r="A101">
            <v>3259270001003</v>
          </cell>
          <cell r="B101" t="str">
            <v>DELXXCNDECXXXXX0700M</v>
          </cell>
          <cell r="C101">
            <v>50202206</v>
          </cell>
          <cell r="D101" t="str">
            <v>Licor destilado</v>
          </cell>
          <cell r="E101">
            <v>394</v>
          </cell>
          <cell r="F101">
            <v>394</v>
          </cell>
          <cell r="G101">
            <v>394</v>
          </cell>
          <cell r="H101" t="str">
            <v>Cognac Delamain Decantador de 700 ml</v>
          </cell>
          <cell r="I101" t="e">
            <v>#REF!</v>
          </cell>
          <cell r="J101">
            <v>6</v>
          </cell>
          <cell r="K101" t="str">
            <v>Botella</v>
          </cell>
        </row>
        <row r="102">
          <cell r="A102">
            <v>3259270004103</v>
          </cell>
          <cell r="B102" t="str">
            <v>DELPDCNXXXXXXXX0700M</v>
          </cell>
          <cell r="C102">
            <v>50202206</v>
          </cell>
          <cell r="D102" t="str">
            <v>Licor destilado</v>
          </cell>
          <cell r="E102">
            <v>392</v>
          </cell>
          <cell r="F102">
            <v>392</v>
          </cell>
          <cell r="G102">
            <v>392</v>
          </cell>
          <cell r="H102" t="str">
            <v>Cognac Delamain Pale and Dry de 700 ml</v>
          </cell>
          <cell r="I102" t="e">
            <v>#REF!</v>
          </cell>
          <cell r="J102">
            <v>6</v>
          </cell>
          <cell r="K102" t="str">
            <v>Botella</v>
          </cell>
        </row>
        <row r="103">
          <cell r="A103">
            <v>3259270005100</v>
          </cell>
          <cell r="B103" t="str">
            <v>DELVSCNXXXXXXXX0700M</v>
          </cell>
          <cell r="C103">
            <v>50202206</v>
          </cell>
          <cell r="D103" t="str">
            <v>Licor destilado</v>
          </cell>
          <cell r="E103">
            <v>393</v>
          </cell>
          <cell r="F103">
            <v>393</v>
          </cell>
          <cell r="G103">
            <v>393</v>
          </cell>
          <cell r="H103" t="str">
            <v>Cognac Delamain Vesper de 700 ml</v>
          </cell>
          <cell r="I103" t="e">
            <v>#REF!</v>
          </cell>
          <cell r="J103">
            <v>6</v>
          </cell>
          <cell r="K103" t="str">
            <v>Botella</v>
          </cell>
        </row>
        <row r="104">
          <cell r="A104">
            <v>80042532</v>
          </cell>
          <cell r="B104" t="str">
            <v>MUTXXCTTOMXXXXX0130G</v>
          </cell>
          <cell r="C104">
            <v>50406500</v>
          </cell>
          <cell r="D104" t="str">
            <v>Tomates</v>
          </cell>
          <cell r="E104">
            <v>1348</v>
          </cell>
          <cell r="F104">
            <v>1348</v>
          </cell>
          <cell r="G104">
            <v>1348</v>
          </cell>
          <cell r="H104" t="str">
            <v>Concentrado Mutti Doble de Tomate 130g</v>
          </cell>
          <cell r="I104" t="e">
            <v>#REF!</v>
          </cell>
          <cell r="J104">
            <v>24</v>
          </cell>
          <cell r="K104" t="str">
            <v>Tubo</v>
          </cell>
        </row>
        <row r="105">
          <cell r="A105">
            <v>8410086211771</v>
          </cell>
          <cell r="B105" t="str">
            <v>YYBXXCRVBAFRAXX0280G</v>
          </cell>
          <cell r="C105">
            <v>50171832</v>
          </cell>
          <cell r="D105" t="str">
            <v>Salsas para ensaladas o dips</v>
          </cell>
          <cell r="E105">
            <v>1775</v>
          </cell>
          <cell r="F105">
            <v>1775</v>
          </cell>
          <cell r="G105">
            <v>1775</v>
          </cell>
          <cell r="H105" t="str">
            <v>Crema de Vinagre Balsamico Ybarra Frambuesa de 280g</v>
          </cell>
          <cell r="I105" t="e">
            <v>#REF!</v>
          </cell>
          <cell r="J105">
            <v>8</v>
          </cell>
          <cell r="K105" t="str">
            <v>Botella</v>
          </cell>
        </row>
        <row r="106">
          <cell r="A106">
            <v>8410086211788</v>
          </cell>
          <cell r="B106" t="str">
            <v>YYBXXCRVBAMAGXX0280G</v>
          </cell>
          <cell r="C106">
            <v>50171832</v>
          </cell>
          <cell r="D106" t="str">
            <v>Salsas para ensaladas o dips</v>
          </cell>
          <cell r="E106">
            <v>1776</v>
          </cell>
          <cell r="F106">
            <v>1776</v>
          </cell>
          <cell r="G106">
            <v>1776</v>
          </cell>
          <cell r="H106" t="str">
            <v>Crema de Vinagre Balsamico Ybarra Mango de 280g</v>
          </cell>
          <cell r="I106" t="e">
            <v>#REF!</v>
          </cell>
          <cell r="J106">
            <v>8</v>
          </cell>
          <cell r="K106" t="str">
            <v>Botella</v>
          </cell>
        </row>
        <row r="107">
          <cell r="A107">
            <v>8410086211757</v>
          </cell>
          <cell r="B107" t="str">
            <v>YYBXXCRVBAMZAXX0280G</v>
          </cell>
          <cell r="C107">
            <v>50171832</v>
          </cell>
          <cell r="D107" t="str">
            <v>Salsas para ensaladas o dips</v>
          </cell>
          <cell r="E107">
            <v>1778</v>
          </cell>
          <cell r="F107">
            <v>1778</v>
          </cell>
          <cell r="G107">
            <v>1778</v>
          </cell>
          <cell r="H107" t="str">
            <v>Crema de Vinagre Balsamico Ybarra Manzana de 280g</v>
          </cell>
          <cell r="I107" t="e">
            <v>#REF!</v>
          </cell>
          <cell r="J107">
            <v>8</v>
          </cell>
          <cell r="K107" t="str">
            <v>Botella</v>
          </cell>
        </row>
        <row r="108">
          <cell r="A108">
            <v>8410086211764</v>
          </cell>
          <cell r="B108" t="str">
            <v>YYBXXCRVBAMODXX0280G</v>
          </cell>
          <cell r="C108">
            <v>50171832</v>
          </cell>
          <cell r="D108" t="str">
            <v>Salsas para ensaladas o dips</v>
          </cell>
          <cell r="E108">
            <v>1777</v>
          </cell>
          <cell r="F108">
            <v>1777</v>
          </cell>
          <cell r="G108">
            <v>1777</v>
          </cell>
          <cell r="H108" t="str">
            <v>Crema de Vinagre Balsamico Ybarra Modena de 280g</v>
          </cell>
          <cell r="I108" t="e">
            <v>#REF!</v>
          </cell>
          <cell r="J108">
            <v>8</v>
          </cell>
          <cell r="K108" t="str">
            <v>Botella</v>
          </cell>
        </row>
        <row r="109">
          <cell r="A109">
            <v>812476017648</v>
          </cell>
          <cell r="B109" t="str">
            <v>CROXXCOALMHERXX0283G</v>
          </cell>
          <cell r="C109">
            <v>50121900</v>
          </cell>
          <cell r="D109" t="str">
            <v>Pescados y mariscos preservados en sal</v>
          </cell>
          <cell r="E109">
            <v>313</v>
          </cell>
          <cell r="F109">
            <v>313</v>
          </cell>
          <cell r="G109">
            <v>313</v>
          </cell>
          <cell r="H109" t="str">
            <v>Crown Prince Almejita Hervidas de 283 gr</v>
          </cell>
          <cell r="I109" t="e">
            <v>#REF!</v>
          </cell>
          <cell r="J109">
            <v>12</v>
          </cell>
          <cell r="K109" t="str">
            <v xml:space="preserve">Lata </v>
          </cell>
        </row>
        <row r="110">
          <cell r="A110">
            <v>812476017532</v>
          </cell>
          <cell r="B110" t="str">
            <v>CROXXCOALMAHSXX0106G</v>
          </cell>
          <cell r="C110">
            <v>50192700</v>
          </cell>
          <cell r="D110" t="str">
            <v>Platos combinados empaquetados</v>
          </cell>
          <cell r="E110">
            <v>312</v>
          </cell>
          <cell r="F110">
            <v>312</v>
          </cell>
          <cell r="G110">
            <v>312</v>
          </cell>
          <cell r="H110" t="str">
            <v>Crown Prince Almejitas Ahumadas en Aceite de Soya 106 gr</v>
          </cell>
          <cell r="I110" t="e">
            <v>#REF!</v>
          </cell>
          <cell r="J110">
            <v>12</v>
          </cell>
          <cell r="K110" t="str">
            <v xml:space="preserve">Lata </v>
          </cell>
        </row>
        <row r="111">
          <cell r="A111">
            <v>812476017303</v>
          </cell>
          <cell r="B111" t="str">
            <v>CROXXCOFIAACOXX0056G</v>
          </cell>
          <cell r="C111">
            <v>50121500</v>
          </cell>
          <cell r="D111" t="str">
            <v>Pescado</v>
          </cell>
          <cell r="E111">
            <v>316</v>
          </cell>
          <cell r="F111">
            <v>316</v>
          </cell>
          <cell r="G111">
            <v>316</v>
          </cell>
          <cell r="H111" t="str">
            <v>Crown Prince Filete de Anchoas en Aceite Puro de Oliva 56 gr</v>
          </cell>
          <cell r="I111" t="e">
            <v>#REF!</v>
          </cell>
          <cell r="J111">
            <v>12</v>
          </cell>
          <cell r="K111" t="str">
            <v xml:space="preserve">Lata </v>
          </cell>
        </row>
        <row r="112">
          <cell r="A112">
            <v>812476017037</v>
          </cell>
          <cell r="B112" t="str">
            <v>CROXXCOMEJAHAXX0106G</v>
          </cell>
          <cell r="C112">
            <v>50192700</v>
          </cell>
          <cell r="D112" t="str">
            <v>Platos combinados empaquetados</v>
          </cell>
          <cell r="E112">
            <v>317</v>
          </cell>
          <cell r="F112">
            <v>317</v>
          </cell>
          <cell r="G112">
            <v>317</v>
          </cell>
          <cell r="H112" t="str">
            <v>Crown Prince Mejillones Ahumados Aceite de algodón de 106 gr</v>
          </cell>
          <cell r="I112" t="e">
            <v>#REF!</v>
          </cell>
          <cell r="J112">
            <v>12</v>
          </cell>
          <cell r="K112" t="str">
            <v xml:space="preserve">Lata </v>
          </cell>
        </row>
        <row r="113">
          <cell r="A113">
            <v>812476017501</v>
          </cell>
          <cell r="B113" t="str">
            <v>CROXXCOOSTAHAXX0106G</v>
          </cell>
          <cell r="C113">
            <v>50192700</v>
          </cell>
          <cell r="D113" t="str">
            <v>Platos combinados empaquetados</v>
          </cell>
          <cell r="E113">
            <v>318</v>
          </cell>
          <cell r="F113">
            <v>318</v>
          </cell>
          <cell r="G113">
            <v>318</v>
          </cell>
          <cell r="H113" t="str">
            <v>Crown Prince Ostiones Ahumados en Aceite de Algodón 106gr</v>
          </cell>
          <cell r="I113" t="e">
            <v>#REF!</v>
          </cell>
          <cell r="J113">
            <v>12</v>
          </cell>
          <cell r="K113" t="str">
            <v xml:space="preserve">Lata </v>
          </cell>
        </row>
        <row r="114">
          <cell r="A114">
            <v>812476018003</v>
          </cell>
          <cell r="B114" t="str">
            <v>CROSXCOOSTAHAXX0106G</v>
          </cell>
          <cell r="C114">
            <v>50192700</v>
          </cell>
          <cell r="D114" t="str">
            <v>Platos combinados empaquetados</v>
          </cell>
          <cell r="E114">
            <v>311</v>
          </cell>
          <cell r="F114">
            <v>311</v>
          </cell>
          <cell r="G114">
            <v>311</v>
          </cell>
          <cell r="H114" t="str">
            <v>Crown Prince SIXPACK Ostiones Ahumados en Aceite Algodon106g</v>
          </cell>
          <cell r="I114" t="e">
            <v>#REF!</v>
          </cell>
          <cell r="J114">
            <v>9</v>
          </cell>
          <cell r="K114" t="str">
            <v xml:space="preserve">Lata </v>
          </cell>
        </row>
        <row r="115">
          <cell r="A115">
            <v>7502219320755</v>
          </cell>
          <cell r="B115" t="str">
            <v>CIRXXVTESTXXXXXXXXX1</v>
          </cell>
          <cell r="C115">
            <v>50202203</v>
          </cell>
          <cell r="D115" t="str">
            <v>Vino</v>
          </cell>
          <cell r="E115">
            <v>1741</v>
          </cell>
          <cell r="F115">
            <v>1741</v>
          </cell>
          <cell r="G115">
            <v>1741</v>
          </cell>
          <cell r="H115" t="str">
            <v>Estuche Vertical de Cirsion 16-17-18 de 0750 m</v>
          </cell>
          <cell r="I115" t="e">
            <v>#REF!</v>
          </cell>
          <cell r="J115">
            <v>1</v>
          </cell>
          <cell r="K115" t="str">
            <v>Estuche</v>
          </cell>
        </row>
        <row r="116">
          <cell r="A116">
            <v>5010296001488</v>
          </cell>
          <cell r="B116" t="str">
            <v>BKSXXGIXXXLDYXX0750M</v>
          </cell>
          <cell r="C116">
            <v>50202206</v>
          </cell>
          <cell r="D116" t="str">
            <v>Licor destilado</v>
          </cell>
          <cell r="E116">
            <v>1077</v>
          </cell>
          <cell r="F116">
            <v>1077</v>
          </cell>
          <cell r="G116">
            <v>1077</v>
          </cell>
          <cell r="H116" t="str">
            <v>Ginebra Berkeley Square London Dry de 700 ml</v>
          </cell>
          <cell r="I116">
            <v>13</v>
          </cell>
          <cell r="J116">
            <v>6</v>
          </cell>
          <cell r="K116" t="str">
            <v>Botella</v>
          </cell>
        </row>
        <row r="117">
          <cell r="A117">
            <v>84279985923</v>
          </cell>
          <cell r="B117" t="str">
            <v>BLOXXGIXXXLDYXX0750M</v>
          </cell>
          <cell r="C117">
            <v>50202206</v>
          </cell>
          <cell r="D117" t="str">
            <v>Licor destilado</v>
          </cell>
          <cell r="E117">
            <v>1078</v>
          </cell>
          <cell r="F117">
            <v>1078</v>
          </cell>
          <cell r="G117">
            <v>1078</v>
          </cell>
          <cell r="H117" t="str">
            <v>Ginebra Bloom London Dry de 750 ml</v>
          </cell>
          <cell r="I117">
            <v>53</v>
          </cell>
          <cell r="J117">
            <v>6</v>
          </cell>
          <cell r="K117" t="str">
            <v>Botella</v>
          </cell>
        </row>
        <row r="118">
          <cell r="A118">
            <v>5010296169164</v>
          </cell>
          <cell r="B118" t="str">
            <v>BRKXXGIXXXXXXXX0700M</v>
          </cell>
          <cell r="C118">
            <v>50202206</v>
          </cell>
          <cell r="D118" t="str">
            <v>Licor destilado</v>
          </cell>
          <cell r="E118">
            <v>1186</v>
          </cell>
          <cell r="F118">
            <v>1186</v>
          </cell>
          <cell r="G118">
            <v>1186</v>
          </cell>
          <cell r="H118" t="str">
            <v>Ginebra Brockmans de 700 ml</v>
          </cell>
          <cell r="I118">
            <v>1339</v>
          </cell>
          <cell r="J118">
            <v>6</v>
          </cell>
          <cell r="K118" t="str">
            <v>Botella</v>
          </cell>
        </row>
        <row r="119">
          <cell r="A119">
            <v>84279993638</v>
          </cell>
          <cell r="B119" t="str">
            <v>OPHXXGIXXXOSPXX0750M</v>
          </cell>
          <cell r="C119">
            <v>50202206</v>
          </cell>
          <cell r="D119" t="str">
            <v>Licor destilado</v>
          </cell>
          <cell r="E119">
            <v>1086</v>
          </cell>
          <cell r="F119">
            <v>1086</v>
          </cell>
          <cell r="G119">
            <v>1086</v>
          </cell>
          <cell r="H119" t="str">
            <v>Ginebra Opihr Oriental Spiced de 750 ml</v>
          </cell>
          <cell r="I119">
            <v>68</v>
          </cell>
          <cell r="J119">
            <v>6</v>
          </cell>
          <cell r="K119" t="str">
            <v>Botella</v>
          </cell>
        </row>
        <row r="120">
          <cell r="A120">
            <v>3334751007108</v>
          </cell>
          <cell r="B120" t="str">
            <v>ALZXXLIFRUGOLXX0750M</v>
          </cell>
          <cell r="C120">
            <v>50202207</v>
          </cell>
          <cell r="D120" t="str">
            <v>Cocteles de alcohol o bebidas mixtas</v>
          </cell>
          <cell r="E120">
            <v>1075</v>
          </cell>
          <cell r="F120">
            <v>1075</v>
          </cell>
          <cell r="G120">
            <v>1075</v>
          </cell>
          <cell r="H120" t="str">
            <v>Licor de Fruta Alize Gold Passion de 750 ml</v>
          </cell>
          <cell r="I120">
            <v>0</v>
          </cell>
          <cell r="J120">
            <v>6</v>
          </cell>
          <cell r="K120" t="str">
            <v>Botella</v>
          </cell>
        </row>
        <row r="121">
          <cell r="A121">
            <v>8716000966544</v>
          </cell>
          <cell r="B121" t="str">
            <v>GLLXXLIHIEAMTXX0500M</v>
          </cell>
          <cell r="C121">
            <v>50202200</v>
          </cell>
          <cell r="D121" t="str">
            <v>Bebidas alcoholicas</v>
          </cell>
          <cell r="E121">
            <v>1173</v>
          </cell>
          <cell r="F121">
            <v>1173</v>
          </cell>
          <cell r="G121">
            <v>1173</v>
          </cell>
          <cell r="H121" t="str">
            <v>Licor de Hierbas Galliano Amaretto de 500 ml</v>
          </cell>
          <cell r="I121">
            <v>0</v>
          </cell>
          <cell r="J121">
            <v>6</v>
          </cell>
          <cell r="K121" t="str">
            <v>Botella</v>
          </cell>
        </row>
        <row r="122">
          <cell r="A122">
            <v>8716000967237</v>
          </cell>
          <cell r="B122" t="str">
            <v>GLLXXLIHIEAUTXX0500M</v>
          </cell>
          <cell r="C122">
            <v>50202200</v>
          </cell>
          <cell r="D122" t="str">
            <v>Bebidas alcoholicas</v>
          </cell>
          <cell r="E122">
            <v>1174</v>
          </cell>
          <cell r="F122">
            <v>1174</v>
          </cell>
          <cell r="G122">
            <v>1174</v>
          </cell>
          <cell r="H122" t="str">
            <v>Licor de Hierbas Galliano Autentico de 500 ml</v>
          </cell>
          <cell r="I122">
            <v>2201</v>
          </cell>
          <cell r="J122">
            <v>6</v>
          </cell>
          <cell r="K122" t="str">
            <v>Botella</v>
          </cell>
        </row>
        <row r="123">
          <cell r="A123">
            <v>8002020092555</v>
          </cell>
          <cell r="B123" t="str">
            <v>MSTXXLISAMBIAXX0700M</v>
          </cell>
          <cell r="C123">
            <v>50202206</v>
          </cell>
          <cell r="D123" t="str">
            <v>Licor destilado</v>
          </cell>
          <cell r="E123">
            <v>649</v>
          </cell>
          <cell r="F123">
            <v>649</v>
          </cell>
          <cell r="G123">
            <v>649</v>
          </cell>
          <cell r="H123" t="str">
            <v>Licor de Sambuca Mastino Bianco de 700 ml</v>
          </cell>
          <cell r="I123">
            <v>0</v>
          </cell>
          <cell r="J123">
            <v>6</v>
          </cell>
          <cell r="K123" t="str">
            <v>Botella</v>
          </cell>
        </row>
        <row r="124">
          <cell r="A124">
            <v>8002020009256</v>
          </cell>
          <cell r="B124" t="str">
            <v>MSTXXLISAMNERXX0700M</v>
          </cell>
          <cell r="C124">
            <v>50202206</v>
          </cell>
          <cell r="D124" t="str">
            <v>Licor destilado</v>
          </cell>
          <cell r="E124">
            <v>650</v>
          </cell>
          <cell r="F124">
            <v>650</v>
          </cell>
          <cell r="G124">
            <v>650</v>
          </cell>
          <cell r="H124" t="str">
            <v>Licor de Sambuca Mastino Nero de 700 ml</v>
          </cell>
          <cell r="I124">
            <v>0</v>
          </cell>
          <cell r="J124">
            <v>6</v>
          </cell>
          <cell r="K124" t="str">
            <v>Botella</v>
          </cell>
        </row>
        <row r="125">
          <cell r="A125">
            <v>8710625700026</v>
          </cell>
          <cell r="B125" t="str">
            <v>NAPNVLIXXXXXXXX0700M</v>
          </cell>
          <cell r="C125">
            <v>50202206</v>
          </cell>
          <cell r="D125" t="str">
            <v>Licor destilado</v>
          </cell>
          <cell r="E125">
            <v>675</v>
          </cell>
          <cell r="F125">
            <v>675</v>
          </cell>
          <cell r="G125">
            <v>675</v>
          </cell>
          <cell r="H125" t="str">
            <v>Licor Mandarine Napoleón de 700 ml</v>
          </cell>
          <cell r="I125">
            <v>4539</v>
          </cell>
          <cell r="J125">
            <v>6</v>
          </cell>
          <cell r="K125" t="str">
            <v>Botella</v>
          </cell>
        </row>
        <row r="126">
          <cell r="A126">
            <v>8410086310252</v>
          </cell>
          <cell r="B126" t="str">
            <v>YYBXXMYXXXCAOXX0400G</v>
          </cell>
          <cell r="C126">
            <v>50171800</v>
          </cell>
          <cell r="D126" t="str">
            <v>Salsas y condimentos y productos para untar</v>
          </cell>
          <cell r="E126">
            <v>1536</v>
          </cell>
          <cell r="F126">
            <v>1536</v>
          </cell>
          <cell r="G126">
            <v>1536</v>
          </cell>
          <cell r="H126" t="str">
            <v>Mayonesa Ybarra con Aceite de Oliva de 400 g</v>
          </cell>
          <cell r="I126">
            <v>0</v>
          </cell>
          <cell r="J126">
            <v>8</v>
          </cell>
          <cell r="K126" t="str">
            <v>Frasco</v>
          </cell>
        </row>
        <row r="127">
          <cell r="A127">
            <v>8410086340105</v>
          </cell>
          <cell r="B127" t="str">
            <v>YYBXXMYXXXRDGXX0400G</v>
          </cell>
          <cell r="C127">
            <v>50171800</v>
          </cell>
          <cell r="D127" t="str">
            <v>Salsas y condimentos y productos para untar</v>
          </cell>
          <cell r="E127">
            <v>1538</v>
          </cell>
          <cell r="F127">
            <v>1538</v>
          </cell>
          <cell r="G127">
            <v>1538</v>
          </cell>
          <cell r="H127" t="str">
            <v>Mayonesa Ybarra Reducida en Grasa de 400 g</v>
          </cell>
          <cell r="I127">
            <v>0</v>
          </cell>
          <cell r="J127">
            <v>8</v>
          </cell>
          <cell r="K127" t="str">
            <v>Frasco</v>
          </cell>
        </row>
        <row r="128">
          <cell r="A128">
            <v>8410086340112</v>
          </cell>
          <cell r="B128" t="str">
            <v>YYBXXMYXXXSAZXX0400G</v>
          </cell>
          <cell r="C128">
            <v>50171800</v>
          </cell>
          <cell r="D128" t="str">
            <v>Salsas y condimentos y productos para untar</v>
          </cell>
          <cell r="E128">
            <v>1537</v>
          </cell>
          <cell r="F128">
            <v>1537</v>
          </cell>
          <cell r="G128">
            <v>1537</v>
          </cell>
          <cell r="H128" t="str">
            <v>Mayonesa Ybarra Sin Azucar de 400 g</v>
          </cell>
          <cell r="I128">
            <v>0</v>
          </cell>
          <cell r="J128">
            <v>8</v>
          </cell>
          <cell r="K128" t="str">
            <v>Frasco</v>
          </cell>
        </row>
        <row r="129">
          <cell r="A129">
            <v>8428688042051</v>
          </cell>
          <cell r="B129" t="str">
            <v>BHEXXCHMEDXXXXXXXPZA</v>
          </cell>
          <cell r="C129">
            <v>50112009</v>
          </cell>
          <cell r="D129" t="str">
            <v>Cerdo, procesado con aditivos</v>
          </cell>
          <cell r="E129">
            <v>1764</v>
          </cell>
          <cell r="F129">
            <v>1764</v>
          </cell>
          <cell r="G129">
            <v>1764</v>
          </cell>
          <cell r="H129" t="str">
            <v>Medio Chorizo Cular de Bellota 100% Iberico Beher Pieza</v>
          </cell>
          <cell r="I129">
            <v>2536</v>
          </cell>
          <cell r="J129">
            <v>10</v>
          </cell>
          <cell r="K129" t="str">
            <v>Paquete</v>
          </cell>
        </row>
        <row r="130">
          <cell r="A130">
            <v>8428688040057</v>
          </cell>
          <cell r="B130" t="str">
            <v>BHEXXLMMEDXXXXXXXPZA</v>
          </cell>
          <cell r="C130">
            <v>50112009</v>
          </cell>
          <cell r="D130" t="str">
            <v>Cerdo, procesado con aditivos</v>
          </cell>
          <cell r="E130">
            <v>1763</v>
          </cell>
          <cell r="F130">
            <v>1763</v>
          </cell>
          <cell r="G130">
            <v>1763</v>
          </cell>
          <cell r="H130" t="str">
            <v>Medio Lomo Iberico Beher Pieza</v>
          </cell>
          <cell r="I130">
            <v>2683</v>
          </cell>
          <cell r="J130">
            <v>10</v>
          </cell>
          <cell r="K130" t="str">
            <v>Paquete</v>
          </cell>
        </row>
        <row r="131">
          <cell r="A131">
            <v>8428688044055</v>
          </cell>
          <cell r="B131" t="str">
            <v>BHEXXSCMEDXXXXXXXPZA</v>
          </cell>
          <cell r="C131">
            <v>50112009</v>
          </cell>
          <cell r="D131" t="str">
            <v>Cerdo, procesado con aditivos</v>
          </cell>
          <cell r="E131">
            <v>1765</v>
          </cell>
          <cell r="F131">
            <v>1765</v>
          </cell>
          <cell r="G131">
            <v>1765</v>
          </cell>
          <cell r="H131" t="str">
            <v>Medio Salchichon Cular de Bellota 100% Iberico Beher Pieza</v>
          </cell>
          <cell r="I131">
            <v>3492</v>
          </cell>
          <cell r="J131">
            <v>10</v>
          </cell>
          <cell r="K131" t="str">
            <v>Paquete</v>
          </cell>
        </row>
        <row r="132">
          <cell r="A132">
            <v>7503014922465</v>
          </cell>
          <cell r="B132" t="str">
            <v>BBIXXMCXXXXXXXX0050M</v>
          </cell>
          <cell r="C132">
            <v>50202200</v>
          </cell>
          <cell r="D132" t="str">
            <v>Bebidas alcoholicas</v>
          </cell>
          <cell r="E132">
            <v>1809</v>
          </cell>
          <cell r="F132">
            <v>1809</v>
          </cell>
          <cell r="G132">
            <v>1809</v>
          </cell>
          <cell r="H132" t="str">
            <v>Mezcal Buenbicho de 50 ml</v>
          </cell>
          <cell r="I132">
            <v>609</v>
          </cell>
          <cell r="J132">
            <v>120</v>
          </cell>
          <cell r="K132" t="str">
            <v>Botella</v>
          </cell>
        </row>
        <row r="133">
          <cell r="A133">
            <v>7503014922045</v>
          </cell>
          <cell r="B133" t="str">
            <v>BBIXXMCXXXXXXXX0750M</v>
          </cell>
          <cell r="C133">
            <v>50202200</v>
          </cell>
          <cell r="D133" t="str">
            <v>Bebidas alcoholicas</v>
          </cell>
          <cell r="E133">
            <v>1685</v>
          </cell>
          <cell r="F133">
            <v>1685</v>
          </cell>
          <cell r="G133">
            <v>1685</v>
          </cell>
          <cell r="H133" t="str">
            <v>Mezcal BuenBicho de 750 ml</v>
          </cell>
          <cell r="I133">
            <v>363</v>
          </cell>
          <cell r="J133">
            <v>6</v>
          </cell>
          <cell r="K133" t="str">
            <v>Botella</v>
          </cell>
        </row>
        <row r="134">
          <cell r="A134">
            <v>7503014922021</v>
          </cell>
          <cell r="B134" t="str">
            <v>ESLXXMCANEXXXXX0750M</v>
          </cell>
          <cell r="C134">
            <v>50202200</v>
          </cell>
          <cell r="D134" t="str">
            <v>Bebidas alcoholicas</v>
          </cell>
          <cell r="E134">
            <v>1690</v>
          </cell>
          <cell r="F134">
            <v>1690</v>
          </cell>
          <cell r="G134">
            <v>1690</v>
          </cell>
          <cell r="H134" t="str">
            <v>Mezcal Espiritu Lauro Añejo de 750 ml</v>
          </cell>
          <cell r="I134">
            <v>176</v>
          </cell>
          <cell r="J134">
            <v>6</v>
          </cell>
          <cell r="K134" t="str">
            <v>Botella</v>
          </cell>
        </row>
        <row r="135">
          <cell r="A135">
            <v>7502219320823</v>
          </cell>
          <cell r="B135" t="str">
            <v>ESLXXMCESTPIUXX0400M</v>
          </cell>
          <cell r="C135">
            <v>50202206</v>
          </cell>
          <cell r="D135" t="str">
            <v>Licor destilado</v>
          </cell>
          <cell r="E135">
            <v>1818</v>
          </cell>
          <cell r="F135">
            <v>1818</v>
          </cell>
          <cell r="G135">
            <v>1818</v>
          </cell>
          <cell r="H135" t="str">
            <v>Mezcal Espiritu Lauro Est. Piñuelas Arte Huichol de 400 ml</v>
          </cell>
          <cell r="I135">
            <v>0</v>
          </cell>
          <cell r="J135">
            <v>1</v>
          </cell>
          <cell r="K135" t="str">
            <v>Botella</v>
          </cell>
        </row>
        <row r="136">
          <cell r="A136">
            <v>7502219320854</v>
          </cell>
          <cell r="B136" t="str">
            <v>ESLXXMCJOVESTXX0400M</v>
          </cell>
          <cell r="C136">
            <v>50202206</v>
          </cell>
          <cell r="D136" t="str">
            <v>Licor destilado</v>
          </cell>
          <cell r="E136">
            <v>1817</v>
          </cell>
          <cell r="F136">
            <v>1817</v>
          </cell>
          <cell r="G136">
            <v>1817</v>
          </cell>
          <cell r="H136" t="str">
            <v>Mezcal Espiritu Lauro Est.Joven Arte Huichol de 400 ml</v>
          </cell>
          <cell r="I136">
            <v>0</v>
          </cell>
          <cell r="J136">
            <v>1</v>
          </cell>
          <cell r="K136" t="str">
            <v>Botella</v>
          </cell>
        </row>
        <row r="137">
          <cell r="A137">
            <v>7502219320847</v>
          </cell>
          <cell r="B137" t="str">
            <v>ESLXXMCJOVHUIXX0200M</v>
          </cell>
          <cell r="C137">
            <v>50202206</v>
          </cell>
          <cell r="D137" t="str">
            <v>Licor destilado</v>
          </cell>
          <cell r="E137">
            <v>0</v>
          </cell>
          <cell r="F137">
            <v>0</v>
          </cell>
          <cell r="G137">
            <v>0</v>
          </cell>
          <cell r="H137" t="str">
            <v>Mezcal Espiritu Lauro Joven Arte Huichol de 200 ml</v>
          </cell>
          <cell r="I137">
            <v>0</v>
          </cell>
          <cell r="J137">
            <v>1</v>
          </cell>
          <cell r="K137" t="str">
            <v>Botella</v>
          </cell>
        </row>
        <row r="138">
          <cell r="A138">
            <v>7503014922137</v>
          </cell>
          <cell r="B138" t="str">
            <v>ESLXXMCJOVXXXXX0200M</v>
          </cell>
          <cell r="C138">
            <v>50202200</v>
          </cell>
          <cell r="D138" t="str">
            <v>Bebidas alcoholicas</v>
          </cell>
          <cell r="E138">
            <v>1700</v>
          </cell>
          <cell r="F138">
            <v>1700</v>
          </cell>
          <cell r="G138">
            <v>1700</v>
          </cell>
          <cell r="H138" t="str">
            <v>Mezcal Espiritu Lauro Joven de 200 ml</v>
          </cell>
          <cell r="I138">
            <v>807</v>
          </cell>
          <cell r="J138">
            <v>20</v>
          </cell>
          <cell r="K138" t="str">
            <v>Botella</v>
          </cell>
        </row>
        <row r="139">
          <cell r="A139">
            <v>7503014922441</v>
          </cell>
          <cell r="B139" t="str">
            <v>ESLXXMCJOVXXXXX0050M</v>
          </cell>
          <cell r="C139">
            <v>50202200</v>
          </cell>
          <cell r="D139" t="str">
            <v>Bebidas alcoholicas</v>
          </cell>
          <cell r="E139">
            <v>1811</v>
          </cell>
          <cell r="F139">
            <v>1811</v>
          </cell>
          <cell r="G139">
            <v>1811</v>
          </cell>
          <cell r="H139" t="str">
            <v>Mezcal Espiritu Lauro Joven de 50 ml</v>
          </cell>
          <cell r="I139">
            <v>464</v>
          </cell>
          <cell r="J139">
            <v>120</v>
          </cell>
          <cell r="K139" t="str">
            <v>Botella</v>
          </cell>
        </row>
        <row r="140">
          <cell r="A140">
            <v>7503014922007</v>
          </cell>
          <cell r="B140" t="str">
            <v>ESLXXMCJOVXXXXX0750M</v>
          </cell>
          <cell r="C140">
            <v>50202200</v>
          </cell>
          <cell r="D140" t="str">
            <v>Bebidas alcoholicas</v>
          </cell>
          <cell r="E140">
            <v>1688</v>
          </cell>
          <cell r="F140">
            <v>1688</v>
          </cell>
          <cell r="G140">
            <v>1688</v>
          </cell>
          <cell r="H140" t="str">
            <v>Mezcal Espiritu Lauro Joven de 750 ml</v>
          </cell>
          <cell r="I140">
            <v>823</v>
          </cell>
          <cell r="J140">
            <v>6</v>
          </cell>
          <cell r="K140" t="str">
            <v>Botella</v>
          </cell>
        </row>
        <row r="141">
          <cell r="A141">
            <v>7503014922120</v>
          </cell>
          <cell r="B141" t="str">
            <v>ESLXXMCMDUXXXXX0750M</v>
          </cell>
          <cell r="C141">
            <v>50202200</v>
          </cell>
          <cell r="D141" t="str">
            <v>Bebidas alcoholicas</v>
          </cell>
          <cell r="E141">
            <v>1691</v>
          </cell>
          <cell r="F141">
            <v>1691</v>
          </cell>
          <cell r="G141">
            <v>1691</v>
          </cell>
          <cell r="H141" t="str">
            <v>Mezcal Espiritu Lauro Madurado de 750 ml</v>
          </cell>
          <cell r="I141">
            <v>19</v>
          </cell>
          <cell r="J141">
            <v>6</v>
          </cell>
          <cell r="K141" t="str">
            <v>Botella</v>
          </cell>
        </row>
        <row r="142">
          <cell r="A142">
            <v>7502219320830</v>
          </cell>
          <cell r="B142" t="str">
            <v>ESLXXMCHUIPIUXX0200M</v>
          </cell>
          <cell r="C142">
            <v>50202206</v>
          </cell>
          <cell r="D142" t="str">
            <v>Licor destilado</v>
          </cell>
          <cell r="E142">
            <v>0</v>
          </cell>
          <cell r="F142">
            <v>0</v>
          </cell>
          <cell r="G142">
            <v>0</v>
          </cell>
          <cell r="H142" t="str">
            <v>Mezcal Espiritu Lauro Piñuelas Arte Huichol de 200 ml</v>
          </cell>
          <cell r="I142">
            <v>0</v>
          </cell>
          <cell r="J142">
            <v>1</v>
          </cell>
          <cell r="K142" t="str">
            <v>Botella</v>
          </cell>
        </row>
        <row r="143">
          <cell r="A143">
            <v>7503014922014</v>
          </cell>
          <cell r="B143" t="str">
            <v>ESLXXMCREPXXXXX0750M</v>
          </cell>
          <cell r="C143">
            <v>50202200</v>
          </cell>
          <cell r="D143" t="str">
            <v>Bebidas alcoholicas</v>
          </cell>
          <cell r="E143">
            <v>1689</v>
          </cell>
          <cell r="F143">
            <v>1689</v>
          </cell>
          <cell r="G143">
            <v>1689</v>
          </cell>
          <cell r="H143" t="str">
            <v>Mezcal Espiritu Lauro Reposado de 750 ml</v>
          </cell>
          <cell r="I143">
            <v>0</v>
          </cell>
          <cell r="J143">
            <v>6</v>
          </cell>
          <cell r="K143" t="str">
            <v>Botella</v>
          </cell>
        </row>
        <row r="144">
          <cell r="A144">
            <v>7503014922069</v>
          </cell>
          <cell r="B144" t="str">
            <v>ESLXXMCSILGENXX0750M</v>
          </cell>
          <cell r="C144">
            <v>50202200</v>
          </cell>
          <cell r="D144" t="str">
            <v>Bebidas alcoholicas</v>
          </cell>
          <cell r="E144">
            <v>1694</v>
          </cell>
          <cell r="F144">
            <v>1694</v>
          </cell>
          <cell r="G144">
            <v>1694</v>
          </cell>
          <cell r="H144" t="str">
            <v>Mezcal Espiritu Lauro Silvestre (Generico) de 750 ml</v>
          </cell>
          <cell r="I144">
            <v>0</v>
          </cell>
          <cell r="J144">
            <v>0</v>
          </cell>
          <cell r="K144" t="str">
            <v>Botella</v>
          </cell>
        </row>
        <row r="145">
          <cell r="A145">
            <v>7503014922243</v>
          </cell>
          <cell r="B145" t="str">
            <v>ESLXXMCSILARRXX0750M</v>
          </cell>
          <cell r="C145">
            <v>50202200</v>
          </cell>
          <cell r="D145" t="str">
            <v>Bebidas alcoholicas</v>
          </cell>
          <cell r="E145">
            <v>1692</v>
          </cell>
          <cell r="F145">
            <v>1692</v>
          </cell>
          <cell r="G145">
            <v>1692</v>
          </cell>
          <cell r="H145" t="str">
            <v>Mezcal Espíritu Lauro Silvestre Arroqueño de 750 ml</v>
          </cell>
          <cell r="I145">
            <v>89</v>
          </cell>
          <cell r="J145">
            <v>6</v>
          </cell>
          <cell r="K145" t="str">
            <v>Botella</v>
          </cell>
        </row>
        <row r="146">
          <cell r="A146">
            <v>7503014922175</v>
          </cell>
          <cell r="B146" t="str">
            <v>ESLXXMCSILCUIXX0200M</v>
          </cell>
          <cell r="C146">
            <v>50202200</v>
          </cell>
          <cell r="D146" t="str">
            <v>Bebidas alcoholicas</v>
          </cell>
          <cell r="E146">
            <v>1715</v>
          </cell>
          <cell r="F146">
            <v>1715</v>
          </cell>
          <cell r="G146">
            <v>1715</v>
          </cell>
          <cell r="H146" t="str">
            <v>Mezcal Espiritu Lauro Silvestre Cuixe de 200 ml</v>
          </cell>
          <cell r="I146">
            <v>72</v>
          </cell>
          <cell r="J146">
            <v>20</v>
          </cell>
          <cell r="K146" t="str">
            <v>Botella</v>
          </cell>
        </row>
        <row r="147">
          <cell r="A147">
            <v>7503014922267</v>
          </cell>
          <cell r="B147" t="str">
            <v>ESLXXMCSILCUIXX0750M</v>
          </cell>
          <cell r="C147">
            <v>50202200</v>
          </cell>
          <cell r="D147" t="str">
            <v>Bebidas alcoholicas</v>
          </cell>
          <cell r="E147">
            <v>1693</v>
          </cell>
          <cell r="F147">
            <v>1693</v>
          </cell>
          <cell r="G147">
            <v>1693</v>
          </cell>
          <cell r="H147" t="str">
            <v>Mezcal Espiritu Lauro Silvestre Cuixe de 750 ml</v>
          </cell>
          <cell r="I147">
            <v>52</v>
          </cell>
          <cell r="J147">
            <v>6</v>
          </cell>
          <cell r="K147" t="str">
            <v>Botella</v>
          </cell>
        </row>
        <row r="148">
          <cell r="A148">
            <v>7503014922168</v>
          </cell>
          <cell r="B148" t="str">
            <v>ESLXXMCSILJABXX0200M</v>
          </cell>
          <cell r="C148">
            <v>50202200</v>
          </cell>
          <cell r="D148" t="str">
            <v>Bebidas alcoholicas</v>
          </cell>
          <cell r="E148">
            <v>1716</v>
          </cell>
          <cell r="F148">
            <v>1716</v>
          </cell>
          <cell r="G148">
            <v>1716</v>
          </cell>
          <cell r="H148" t="str">
            <v>Mezcal Espiritu Lauro Silvestre Jabalin de 200 ml</v>
          </cell>
          <cell r="I148">
            <v>41</v>
          </cell>
          <cell r="J148">
            <v>20</v>
          </cell>
          <cell r="K148" t="str">
            <v>Botella</v>
          </cell>
        </row>
        <row r="149">
          <cell r="A149">
            <v>7503014922274</v>
          </cell>
          <cell r="B149" t="str">
            <v>ESLXXMCSILMEXXX0750M</v>
          </cell>
          <cell r="C149">
            <v>50202200</v>
          </cell>
          <cell r="D149" t="str">
            <v>Bebidas alcoholicas</v>
          </cell>
          <cell r="E149">
            <v>1696</v>
          </cell>
          <cell r="F149">
            <v>1696</v>
          </cell>
          <cell r="G149">
            <v>1696</v>
          </cell>
          <cell r="H149" t="str">
            <v>Mezcal Espiritu Lauro Silvestre Mexicano de 750 ml</v>
          </cell>
          <cell r="I149">
            <v>33</v>
          </cell>
          <cell r="J149">
            <v>6</v>
          </cell>
          <cell r="K149" t="str">
            <v>Botella</v>
          </cell>
        </row>
        <row r="150">
          <cell r="A150">
            <v>7503014922212</v>
          </cell>
          <cell r="B150" t="str">
            <v>ESLXXMCSILPIUXX0200M</v>
          </cell>
          <cell r="C150">
            <v>50202200</v>
          </cell>
          <cell r="D150" t="str">
            <v>Bebidas alcoholicas</v>
          </cell>
          <cell r="E150">
            <v>1714</v>
          </cell>
          <cell r="F150">
            <v>1714</v>
          </cell>
          <cell r="G150">
            <v>1714</v>
          </cell>
          <cell r="H150" t="str">
            <v>Mezcal Espiritu Lauro Silvestre Piñuelas de 200 ml</v>
          </cell>
          <cell r="I150">
            <v>484</v>
          </cell>
          <cell r="J150">
            <v>20</v>
          </cell>
          <cell r="K150" t="str">
            <v>Botella</v>
          </cell>
        </row>
        <row r="151">
          <cell r="A151">
            <v>7503014922472</v>
          </cell>
          <cell r="B151" t="str">
            <v>ESLXXMCSILPIUXX0050M</v>
          </cell>
          <cell r="C151">
            <v>50202200</v>
          </cell>
          <cell r="D151" t="str">
            <v>Bebidas alcoholicas</v>
          </cell>
          <cell r="E151">
            <v>1813</v>
          </cell>
          <cell r="F151">
            <v>1813</v>
          </cell>
          <cell r="G151">
            <v>1813</v>
          </cell>
          <cell r="H151" t="str">
            <v>Mezcal Espiritu Lauro Silvestre Piñuelas de 50 ml</v>
          </cell>
          <cell r="I151">
            <v>650</v>
          </cell>
          <cell r="J151">
            <v>120</v>
          </cell>
          <cell r="K151" t="str">
            <v>Botella</v>
          </cell>
        </row>
        <row r="152">
          <cell r="A152">
            <v>7503014922304</v>
          </cell>
          <cell r="B152" t="str">
            <v>ESLXXMCSILPIUXX0750M</v>
          </cell>
          <cell r="C152">
            <v>50202200</v>
          </cell>
          <cell r="D152" t="str">
            <v>Bebidas alcoholicas</v>
          </cell>
          <cell r="E152">
            <v>1697</v>
          </cell>
          <cell r="F152">
            <v>1697</v>
          </cell>
          <cell r="G152">
            <v>1697</v>
          </cell>
          <cell r="H152" t="str">
            <v>Mezcal Espiritu Lauro Silvestre Piñuelas de 750 ml</v>
          </cell>
          <cell r="I152">
            <v>466</v>
          </cell>
          <cell r="J152">
            <v>6</v>
          </cell>
          <cell r="K152" t="str">
            <v>Botella</v>
          </cell>
        </row>
        <row r="153">
          <cell r="A153">
            <v>7503014922236</v>
          </cell>
          <cell r="B153" t="str">
            <v>ESLXXMCSILTEPXX0750M</v>
          </cell>
          <cell r="C153">
            <v>50202200</v>
          </cell>
          <cell r="D153" t="str">
            <v>Bebidas alcoholicas</v>
          </cell>
          <cell r="E153">
            <v>1698</v>
          </cell>
          <cell r="F153">
            <v>1698</v>
          </cell>
          <cell r="G153">
            <v>1698</v>
          </cell>
          <cell r="H153" t="str">
            <v>Mezcal Espiritu Lauro Silvestre Tepeztate de 750 ml</v>
          </cell>
          <cell r="I153">
            <v>10</v>
          </cell>
          <cell r="J153">
            <v>6</v>
          </cell>
          <cell r="K153" t="str">
            <v>Botella</v>
          </cell>
        </row>
        <row r="154">
          <cell r="A154">
            <v>7503014922151</v>
          </cell>
          <cell r="B154" t="str">
            <v>ESLXXMCSILTOBXX0200M</v>
          </cell>
          <cell r="C154">
            <v>50202200</v>
          </cell>
          <cell r="D154" t="str">
            <v>Bebidas alcoholicas</v>
          </cell>
          <cell r="E154">
            <v>1717</v>
          </cell>
          <cell r="F154">
            <v>1717</v>
          </cell>
          <cell r="G154">
            <v>1717</v>
          </cell>
          <cell r="H154" t="str">
            <v>Mezcal Espiritu Lauro Silvestre Tobala de 200 ml</v>
          </cell>
          <cell r="I154">
            <v>74</v>
          </cell>
          <cell r="J154">
            <v>20</v>
          </cell>
          <cell r="K154" t="str">
            <v>Botella</v>
          </cell>
        </row>
        <row r="155">
          <cell r="A155">
            <v>7503014922250</v>
          </cell>
          <cell r="B155" t="str">
            <v>ESLXXMCSILTOBXX0750M</v>
          </cell>
          <cell r="C155">
            <v>50202200</v>
          </cell>
          <cell r="D155" t="str">
            <v>Bebidas alcoholicas</v>
          </cell>
          <cell r="E155">
            <v>1699</v>
          </cell>
          <cell r="F155">
            <v>1699</v>
          </cell>
          <cell r="G155">
            <v>1699</v>
          </cell>
          <cell r="H155" t="str">
            <v>Mezcal Espiritu Lauro Silvestre Tobala de 750 ml</v>
          </cell>
          <cell r="I155">
            <v>41</v>
          </cell>
          <cell r="J155">
            <v>6</v>
          </cell>
          <cell r="K155" t="str">
            <v>Botella</v>
          </cell>
        </row>
        <row r="156">
          <cell r="A156">
            <v>7503014922281</v>
          </cell>
          <cell r="B156" t="str">
            <v>ESLXXMCSILJABXX0750M</v>
          </cell>
          <cell r="C156">
            <v>50202200</v>
          </cell>
          <cell r="D156" t="str">
            <v>Bebidas alcoholicas</v>
          </cell>
          <cell r="E156">
            <v>1695</v>
          </cell>
          <cell r="F156">
            <v>1695</v>
          </cell>
          <cell r="G156">
            <v>1695</v>
          </cell>
          <cell r="H156" t="str">
            <v>Mezcal Espiritu Lauro Silvestres Jabalin de 750 ml</v>
          </cell>
          <cell r="I156">
            <v>64</v>
          </cell>
          <cell r="J156">
            <v>6</v>
          </cell>
          <cell r="K156" t="str">
            <v>Botella</v>
          </cell>
        </row>
        <row r="157">
          <cell r="A157">
            <v>7503014922458</v>
          </cell>
          <cell r="B157" t="str">
            <v>SPEXXMCJOVXXXXX0050M</v>
          </cell>
          <cell r="C157">
            <v>50202200</v>
          </cell>
          <cell r="D157" t="str">
            <v>Bebidas alcoholicas</v>
          </cell>
          <cell r="E157">
            <v>1810</v>
          </cell>
          <cell r="F157">
            <v>1810</v>
          </cell>
          <cell r="G157">
            <v>1810</v>
          </cell>
          <cell r="H157" t="str">
            <v>Mezcal Santa Pedrera Joven de 50 ml</v>
          </cell>
          <cell r="I157">
            <v>1293</v>
          </cell>
          <cell r="J157">
            <v>120</v>
          </cell>
          <cell r="K157" t="str">
            <v>Botella</v>
          </cell>
        </row>
        <row r="158">
          <cell r="A158">
            <v>7503014922038</v>
          </cell>
          <cell r="B158" t="str">
            <v>SPEXXMCJOVXXXXX0750M</v>
          </cell>
          <cell r="C158">
            <v>50202200</v>
          </cell>
          <cell r="D158" t="str">
            <v>Bebidas alcoholicas</v>
          </cell>
          <cell r="E158">
            <v>1686</v>
          </cell>
          <cell r="F158">
            <v>1686</v>
          </cell>
          <cell r="G158">
            <v>1686</v>
          </cell>
          <cell r="H158" t="str">
            <v>Mezcal Santa Pedrera Joven de 750 ml</v>
          </cell>
          <cell r="I158">
            <v>319</v>
          </cell>
          <cell r="J158">
            <v>6</v>
          </cell>
          <cell r="K158" t="str">
            <v>Botella</v>
          </cell>
        </row>
        <row r="159">
          <cell r="A159">
            <v>8410468006407</v>
          </cell>
          <cell r="B159" t="str">
            <v>5JSXXMOXXXXXXXX0000G</v>
          </cell>
          <cell r="C159">
            <v>50111519</v>
          </cell>
          <cell r="D159" t="str">
            <v>Cerdo, minimamente procesado con aditivos</v>
          </cell>
          <cell r="E159">
            <v>1590</v>
          </cell>
          <cell r="F159">
            <v>1590</v>
          </cell>
          <cell r="G159">
            <v>1590</v>
          </cell>
          <cell r="H159" t="str">
            <v>Morcon 5JS con canister Pieza</v>
          </cell>
          <cell r="I159">
            <v>0</v>
          </cell>
          <cell r="J159">
            <v>6</v>
          </cell>
          <cell r="K159" t="str">
            <v>Botella</v>
          </cell>
        </row>
        <row r="160">
          <cell r="A160">
            <v>8410086920109</v>
          </cell>
          <cell r="B160" t="str">
            <v>YYBXXMZXXXXXXXX0275G</v>
          </cell>
          <cell r="C160">
            <v>50171800</v>
          </cell>
          <cell r="D160" t="str">
            <v>Salsas y condimentos y productos para untar</v>
          </cell>
          <cell r="E160">
            <v>1535</v>
          </cell>
          <cell r="F160">
            <v>1535</v>
          </cell>
          <cell r="G160">
            <v>1535</v>
          </cell>
          <cell r="H160" t="str">
            <v>Mostaza Ybarra de 275 g</v>
          </cell>
          <cell r="I160">
            <v>0</v>
          </cell>
          <cell r="J160">
            <v>8</v>
          </cell>
          <cell r="K160" t="str">
            <v>-</v>
          </cell>
        </row>
        <row r="161">
          <cell r="A161">
            <v>7502219320861</v>
          </cell>
          <cell r="B161" t="str">
            <v>OREXXVDESTXXXXXXXXXX</v>
          </cell>
          <cell r="C161">
            <v>50202203</v>
          </cell>
          <cell r="D161" t="str">
            <v>Vino</v>
          </cell>
          <cell r="E161">
            <v>1827</v>
          </cell>
          <cell r="F161">
            <v>1827</v>
          </cell>
          <cell r="G161">
            <v>1827</v>
          </cell>
          <cell r="H161" t="str">
            <v>Oremus Luxury Legends 5 ptt 1972 -2000 - 2013</v>
          </cell>
          <cell r="I161">
            <v>0</v>
          </cell>
          <cell r="J161">
            <v>1</v>
          </cell>
          <cell r="K161" t="str">
            <v>Botella</v>
          </cell>
        </row>
        <row r="162">
          <cell r="A162">
            <v>8001250060341</v>
          </cell>
          <cell r="B162" t="str">
            <v>DCEBIPANORFUSXX0500G</v>
          </cell>
          <cell r="C162">
            <v>50192900</v>
          </cell>
          <cell r="D162" t="str">
            <v>Pasta o tallarines natural</v>
          </cell>
          <cell r="E162">
            <v>338</v>
          </cell>
          <cell r="F162">
            <v>338</v>
          </cell>
          <cell r="G162">
            <v>338</v>
          </cell>
          <cell r="H162" t="str">
            <v>Pasta De Cecco Bio Fusilli De Sémola de 500 gr</v>
          </cell>
          <cell r="I162">
            <v>5344</v>
          </cell>
          <cell r="J162">
            <v>12</v>
          </cell>
          <cell r="K162" t="str">
            <v>Paquete</v>
          </cell>
        </row>
        <row r="163">
          <cell r="A163">
            <v>7502219320588</v>
          </cell>
          <cell r="B163" t="str">
            <v>DCEBIPADUOFUSXX0500G</v>
          </cell>
          <cell r="C163">
            <v>50192900</v>
          </cell>
          <cell r="D163" t="str">
            <v>Pasta o tallarines natural</v>
          </cell>
          <cell r="E163">
            <v>0</v>
          </cell>
          <cell r="F163">
            <v>0</v>
          </cell>
          <cell r="G163">
            <v>0</v>
          </cell>
          <cell r="H163" t="str">
            <v>Pasta De Cecco Bio Fusilli De Semola Duo de 0500g (1 kg)</v>
          </cell>
          <cell r="I163">
            <v>0</v>
          </cell>
          <cell r="J163">
            <v>6</v>
          </cell>
          <cell r="K163" t="str">
            <v>Paquete</v>
          </cell>
        </row>
        <row r="164">
          <cell r="A164">
            <v>8001250060419</v>
          </cell>
          <cell r="B164" t="str">
            <v>DCEBIPANORPRGXX0500G</v>
          </cell>
          <cell r="C164">
            <v>50192900</v>
          </cell>
          <cell r="D164" t="str">
            <v>Pasta o tallarines natural</v>
          </cell>
          <cell r="E164">
            <v>339</v>
          </cell>
          <cell r="F164">
            <v>339</v>
          </cell>
          <cell r="G164">
            <v>339</v>
          </cell>
          <cell r="H164" t="str">
            <v>Pasta De Cecco Bio Penne Rigate De Sémola de 500 gr</v>
          </cell>
          <cell r="I164">
            <v>2415</v>
          </cell>
          <cell r="J164">
            <v>12</v>
          </cell>
          <cell r="K164" t="str">
            <v>Paquete</v>
          </cell>
        </row>
        <row r="165">
          <cell r="A165">
            <v>7502219320595</v>
          </cell>
          <cell r="B165" t="str">
            <v>DCEBIPADUOPRGXX0500G</v>
          </cell>
          <cell r="C165">
            <v>50192900</v>
          </cell>
          <cell r="D165" t="str">
            <v>Pasta o tallarines natural</v>
          </cell>
          <cell r="E165">
            <v>0</v>
          </cell>
          <cell r="F165">
            <v>0</v>
          </cell>
          <cell r="G165">
            <v>0</v>
          </cell>
          <cell r="H165" t="str">
            <v>Pasta De Cecco Bio Penne Rigate De Semola Duo de 0500g (1kg)</v>
          </cell>
          <cell r="I165">
            <v>0</v>
          </cell>
          <cell r="J165">
            <v>6</v>
          </cell>
          <cell r="K165" t="str">
            <v>Paquete</v>
          </cell>
        </row>
        <row r="166">
          <cell r="A166">
            <v>8001250060129</v>
          </cell>
          <cell r="B166" t="str">
            <v>DCEBIPANORSPAXX0500G</v>
          </cell>
          <cell r="C166">
            <v>50192900</v>
          </cell>
          <cell r="D166" t="str">
            <v>Pasta o tallarines natural</v>
          </cell>
          <cell r="E166">
            <v>340</v>
          </cell>
          <cell r="F166">
            <v>340</v>
          </cell>
          <cell r="G166">
            <v>340</v>
          </cell>
          <cell r="H166" t="str">
            <v>Pasta De Cecco Bio Spaghetti De Sémola de 500 gr</v>
          </cell>
          <cell r="I166">
            <v>4982</v>
          </cell>
          <cell r="J166">
            <v>20</v>
          </cell>
          <cell r="K166" t="str">
            <v>Paquete</v>
          </cell>
        </row>
        <row r="167">
          <cell r="A167">
            <v>7502219320601</v>
          </cell>
          <cell r="B167" t="str">
            <v>DCEBIPADUOSPAXX0500G</v>
          </cell>
          <cell r="C167">
            <v>50192900</v>
          </cell>
          <cell r="D167" t="str">
            <v>Pasta o tallarines natural</v>
          </cell>
          <cell r="E167">
            <v>0</v>
          </cell>
          <cell r="F167">
            <v>0</v>
          </cell>
          <cell r="G167">
            <v>0</v>
          </cell>
          <cell r="H167" t="str">
            <v>Pasta De Cecco Bio Spaghetti De Semola Duo de 0500g (1kg)</v>
          </cell>
          <cell r="I167">
            <v>0</v>
          </cell>
          <cell r="J167">
            <v>10</v>
          </cell>
          <cell r="K167" t="str">
            <v>Paquete</v>
          </cell>
        </row>
        <row r="168">
          <cell r="A168">
            <v>24094000388</v>
          </cell>
          <cell r="B168" t="str">
            <v>DCEXXPANORBUCXX0454G</v>
          </cell>
          <cell r="C168">
            <v>50192900</v>
          </cell>
          <cell r="D168" t="str">
            <v>Pasta o tallarines natural</v>
          </cell>
          <cell r="E168">
            <v>1295</v>
          </cell>
          <cell r="F168">
            <v>1295</v>
          </cell>
          <cell r="G168">
            <v>1295</v>
          </cell>
          <cell r="H168" t="str">
            <v>Pasta De Cecco Bucatini De Sémola de 454 gr</v>
          </cell>
          <cell r="I168">
            <v>1352</v>
          </cell>
          <cell r="J168">
            <v>20</v>
          </cell>
          <cell r="K168" t="str">
            <v>Paquete</v>
          </cell>
        </row>
        <row r="169">
          <cell r="A169">
            <v>8001250201003</v>
          </cell>
          <cell r="B169" t="str">
            <v>DCEXXPACHUCANXX0250G</v>
          </cell>
          <cell r="C169">
            <v>50192900</v>
          </cell>
          <cell r="D169" t="str">
            <v>Pasta o tallarines natural</v>
          </cell>
          <cell r="E169">
            <v>346</v>
          </cell>
          <cell r="F169">
            <v>346</v>
          </cell>
          <cell r="G169">
            <v>346</v>
          </cell>
          <cell r="H169" t="str">
            <v>Pasta De Cecco Canelloni Con Huevo de 250 gr</v>
          </cell>
          <cell r="I169">
            <v>6584</v>
          </cell>
          <cell r="J169">
            <v>12</v>
          </cell>
          <cell r="K169" t="str">
            <v>Paquete</v>
          </cell>
        </row>
        <row r="170">
          <cell r="A170">
            <v>8001250004390</v>
          </cell>
          <cell r="B170" t="str">
            <v>DCEXXPANORCAPXX1000G</v>
          </cell>
          <cell r="C170">
            <v>50192900</v>
          </cell>
          <cell r="D170" t="str">
            <v>Pasta o tallarines natural</v>
          </cell>
          <cell r="E170">
            <v>1566</v>
          </cell>
          <cell r="F170">
            <v>1566</v>
          </cell>
          <cell r="G170">
            <v>1566</v>
          </cell>
          <cell r="H170" t="str">
            <v>Pasta De Cecco Capellini De Semola de 1000 g</v>
          </cell>
          <cell r="I170">
            <v>0</v>
          </cell>
          <cell r="J170">
            <v>12</v>
          </cell>
          <cell r="K170" t="str">
            <v>Paquete</v>
          </cell>
        </row>
        <row r="171">
          <cell r="A171">
            <v>24094000326</v>
          </cell>
          <cell r="B171" t="str">
            <v>DCEXXPANORCAPXX0454G</v>
          </cell>
          <cell r="C171">
            <v>50192900</v>
          </cell>
          <cell r="D171" t="str">
            <v>Pasta o tallarines natural</v>
          </cell>
          <cell r="E171">
            <v>1296</v>
          </cell>
          <cell r="F171">
            <v>1296</v>
          </cell>
          <cell r="G171">
            <v>1296</v>
          </cell>
          <cell r="H171" t="str">
            <v>Pasta De Cecco Capellini De Sémola de 454 gr</v>
          </cell>
          <cell r="I171">
            <v>18867</v>
          </cell>
          <cell r="J171">
            <v>20</v>
          </cell>
          <cell r="K171" t="str">
            <v>Paquete</v>
          </cell>
        </row>
        <row r="172">
          <cell r="A172">
            <v>8001250152039</v>
          </cell>
          <cell r="B172" t="str">
            <v>DCEXXPANORTAGXX0500G</v>
          </cell>
          <cell r="C172">
            <v>50192900</v>
          </cell>
          <cell r="D172" t="str">
            <v>Pasta o tallarines natural</v>
          </cell>
          <cell r="E172">
            <v>1483</v>
          </cell>
          <cell r="F172">
            <v>1483</v>
          </cell>
          <cell r="G172">
            <v>1483</v>
          </cell>
          <cell r="H172" t="str">
            <v>Pasta De Cecco de Semola Nidi Tagliatelle de 500g</v>
          </cell>
          <cell r="I172">
            <v>9784</v>
          </cell>
          <cell r="J172">
            <v>8</v>
          </cell>
          <cell r="K172" t="str">
            <v>Paquete</v>
          </cell>
        </row>
        <row r="173">
          <cell r="A173">
            <v>24094000746</v>
          </cell>
          <cell r="B173" t="str">
            <v>DCEXXPANORFARXX0454G</v>
          </cell>
          <cell r="C173">
            <v>50192900</v>
          </cell>
          <cell r="D173" t="str">
            <v>Pasta o tallarines natural</v>
          </cell>
          <cell r="E173">
            <v>1267</v>
          </cell>
          <cell r="F173">
            <v>1267</v>
          </cell>
          <cell r="G173">
            <v>1267</v>
          </cell>
          <cell r="H173" t="str">
            <v>Pasta De Cecco Farfalle De Sémola de 454 gr</v>
          </cell>
          <cell r="I173">
            <v>3694</v>
          </cell>
          <cell r="J173">
            <v>12</v>
          </cell>
          <cell r="K173" t="str">
            <v>Paquete</v>
          </cell>
        </row>
        <row r="174">
          <cell r="A174">
            <v>24094000265</v>
          </cell>
          <cell r="B174" t="str">
            <v>DCEXXPANORFTTXX0454G</v>
          </cell>
          <cell r="C174">
            <v>50192900</v>
          </cell>
          <cell r="D174" t="str">
            <v>Pasta o tallarines natural</v>
          </cell>
          <cell r="E174">
            <v>1297</v>
          </cell>
          <cell r="F174">
            <v>1297</v>
          </cell>
          <cell r="G174">
            <v>1297</v>
          </cell>
          <cell r="H174" t="str">
            <v>Pasta De Cecco Fettuccelle De Sémola de 454 gr</v>
          </cell>
          <cell r="I174">
            <v>16287</v>
          </cell>
          <cell r="J174">
            <v>20</v>
          </cell>
          <cell r="K174" t="str">
            <v>Paquete</v>
          </cell>
        </row>
        <row r="175">
          <cell r="A175">
            <v>8001250201034</v>
          </cell>
          <cell r="B175" t="str">
            <v>DCEXXPACHUFETXX0250G</v>
          </cell>
          <cell r="C175">
            <v>50192900</v>
          </cell>
          <cell r="D175" t="str">
            <v>Pasta o tallarines natural</v>
          </cell>
          <cell r="E175">
            <v>347</v>
          </cell>
          <cell r="F175">
            <v>347</v>
          </cell>
          <cell r="G175">
            <v>347</v>
          </cell>
          <cell r="H175" t="str">
            <v>Pasta De Cecco Fettuccine Con Huevo de 250 gr</v>
          </cell>
          <cell r="I175">
            <v>16497</v>
          </cell>
          <cell r="J175">
            <v>12</v>
          </cell>
          <cell r="K175" t="str">
            <v>Paquete</v>
          </cell>
        </row>
        <row r="176">
          <cell r="A176">
            <v>7502219320113</v>
          </cell>
          <cell r="B176" t="str">
            <v>DCEXXPADUOFET190250G</v>
          </cell>
          <cell r="C176">
            <v>50192900</v>
          </cell>
          <cell r="D176" t="str">
            <v>Pasta o tallarines natural</v>
          </cell>
          <cell r="E176">
            <v>1508</v>
          </cell>
          <cell r="F176">
            <v>1508</v>
          </cell>
          <cell r="G176">
            <v>1508</v>
          </cell>
          <cell r="H176" t="str">
            <v>Pasta De Cecco Fettuccine Con Huevo DUO de 250 g</v>
          </cell>
          <cell r="I176">
            <v>0</v>
          </cell>
          <cell r="J176">
            <v>6</v>
          </cell>
          <cell r="K176" t="str">
            <v>Paquete</v>
          </cell>
        </row>
        <row r="177">
          <cell r="A177">
            <v>8001250180346</v>
          </cell>
          <cell r="B177" t="str">
            <v>DCEXXPANORFUSXX3000G</v>
          </cell>
          <cell r="C177">
            <v>50192900</v>
          </cell>
          <cell r="D177" t="str">
            <v>Pasta o tallarines natural</v>
          </cell>
          <cell r="E177">
            <v>959</v>
          </cell>
          <cell r="F177">
            <v>959</v>
          </cell>
          <cell r="G177">
            <v>959</v>
          </cell>
          <cell r="H177" t="str">
            <v>Pasta De Cecco Fusilli De Sémola de 3000 gr</v>
          </cell>
          <cell r="I177">
            <v>1014</v>
          </cell>
          <cell r="J177">
            <v>4</v>
          </cell>
          <cell r="K177" t="str">
            <v>Bolsa</v>
          </cell>
        </row>
        <row r="178">
          <cell r="A178">
            <v>24094000463</v>
          </cell>
          <cell r="B178" t="str">
            <v>DCEXXPANORFUSXX0454G</v>
          </cell>
          <cell r="C178">
            <v>50192900</v>
          </cell>
          <cell r="D178" t="str">
            <v>Pasta o tallarines natural</v>
          </cell>
          <cell r="E178">
            <v>1298</v>
          </cell>
          <cell r="F178">
            <v>1298</v>
          </cell>
          <cell r="G178">
            <v>1298</v>
          </cell>
          <cell r="H178" t="str">
            <v>Pasta De Cecco Fusilli De Sémola de 454 gr</v>
          </cell>
          <cell r="I178">
            <v>14278</v>
          </cell>
          <cell r="J178">
            <v>12</v>
          </cell>
          <cell r="K178" t="str">
            <v>Paquete</v>
          </cell>
        </row>
        <row r="179">
          <cell r="A179">
            <v>7502219322841</v>
          </cell>
          <cell r="B179" t="str">
            <v>DCEXXPADUOFUSXX0454G</v>
          </cell>
          <cell r="C179">
            <v>50192900</v>
          </cell>
          <cell r="D179" t="str">
            <v>Pasta o tallarines natural</v>
          </cell>
          <cell r="E179">
            <v>1499</v>
          </cell>
          <cell r="F179">
            <v>1499</v>
          </cell>
          <cell r="G179">
            <v>1499</v>
          </cell>
          <cell r="H179" t="str">
            <v>Pasta De Cecco Fusilli de Sémola Dúo de 454 g</v>
          </cell>
          <cell r="I179">
            <v>2050</v>
          </cell>
          <cell r="J179">
            <v>6</v>
          </cell>
          <cell r="K179" t="str">
            <v>Paquete</v>
          </cell>
        </row>
        <row r="180">
          <cell r="A180">
            <v>8001250310347</v>
          </cell>
          <cell r="B180" t="str">
            <v>DCEXXPAINTFUSXX0500G</v>
          </cell>
          <cell r="C180">
            <v>50192900</v>
          </cell>
          <cell r="D180" t="str">
            <v>Pasta o tallarines natural</v>
          </cell>
          <cell r="E180">
            <v>357</v>
          </cell>
          <cell r="F180">
            <v>357</v>
          </cell>
          <cell r="G180">
            <v>357</v>
          </cell>
          <cell r="H180" t="str">
            <v>Pasta De Cecco Fusilli Integral de 500 gr</v>
          </cell>
          <cell r="I180">
            <v>4529</v>
          </cell>
          <cell r="J180">
            <v>12</v>
          </cell>
          <cell r="K180" t="str">
            <v>Paquete</v>
          </cell>
        </row>
        <row r="181">
          <cell r="A181">
            <v>8001250201157</v>
          </cell>
          <cell r="B181" t="str">
            <v>DCEXXPACHUGARXX0250G</v>
          </cell>
          <cell r="C181">
            <v>50192900</v>
          </cell>
          <cell r="D181" t="str">
            <v>Pasta o tallarines natural</v>
          </cell>
          <cell r="E181">
            <v>348</v>
          </cell>
          <cell r="F181">
            <v>348</v>
          </cell>
          <cell r="G181">
            <v>348</v>
          </cell>
          <cell r="H181" t="str">
            <v>Pasta De Cecco Garganelli Con Huevo de 0250</v>
          </cell>
          <cell r="I181">
            <v>13013</v>
          </cell>
          <cell r="J181">
            <v>20</v>
          </cell>
          <cell r="K181" t="str">
            <v>Paquete</v>
          </cell>
        </row>
        <row r="182">
          <cell r="A182">
            <v>8001250009999</v>
          </cell>
          <cell r="B182" t="str">
            <v>DCEXXPAPAPGNOXX0500G</v>
          </cell>
          <cell r="C182">
            <v>50192900</v>
          </cell>
          <cell r="D182" t="str">
            <v>Pasta o tallarines natural</v>
          </cell>
          <cell r="E182">
            <v>381</v>
          </cell>
          <cell r="F182">
            <v>381</v>
          </cell>
          <cell r="G182">
            <v>381</v>
          </cell>
          <cell r="H182" t="str">
            <v>Pasta De Cecco Gnocchi De Papa de 500 gr</v>
          </cell>
          <cell r="I182">
            <v>22747</v>
          </cell>
          <cell r="J182">
            <v>12</v>
          </cell>
          <cell r="K182" t="str">
            <v>Paquete</v>
          </cell>
        </row>
        <row r="183">
          <cell r="A183">
            <v>8001250211125</v>
          </cell>
          <cell r="B183" t="str">
            <v>DCEXXPACHULASXX0500G</v>
          </cell>
          <cell r="C183">
            <v>50192900</v>
          </cell>
          <cell r="D183" t="str">
            <v>Pasta o tallarines natural</v>
          </cell>
          <cell r="E183">
            <v>349</v>
          </cell>
          <cell r="F183">
            <v>349</v>
          </cell>
          <cell r="G183">
            <v>349</v>
          </cell>
          <cell r="H183" t="str">
            <v>Pasta De Cecco Lasagna Con Huevo de 500 gr</v>
          </cell>
          <cell r="I183">
            <v>14507</v>
          </cell>
          <cell r="J183">
            <v>12</v>
          </cell>
          <cell r="K183" t="str">
            <v>Paquete</v>
          </cell>
        </row>
        <row r="184">
          <cell r="A184">
            <v>8001250110015</v>
          </cell>
          <cell r="B184" t="str">
            <v>DCEXXPANORLDRXX0500G</v>
          </cell>
          <cell r="C184">
            <v>50192900</v>
          </cell>
          <cell r="D184" t="str">
            <v>Pasta o tallarines natural</v>
          </cell>
          <cell r="E184">
            <v>367</v>
          </cell>
          <cell r="F184">
            <v>367</v>
          </cell>
          <cell r="G184">
            <v>367</v>
          </cell>
          <cell r="H184" t="str">
            <v>Pasta de Cecco Lasagna Larga dopiia ricci De Sémola de 500gr</v>
          </cell>
          <cell r="I184">
            <v>8070</v>
          </cell>
          <cell r="J184">
            <v>24</v>
          </cell>
          <cell r="K184" t="str">
            <v>Paquete</v>
          </cell>
        </row>
        <row r="185">
          <cell r="A185">
            <v>7502219320038</v>
          </cell>
          <cell r="B185" t="str">
            <v>DCEXXPADUOLDRXX0500G</v>
          </cell>
          <cell r="C185">
            <v>50192900</v>
          </cell>
          <cell r="D185" t="str">
            <v>Pasta o tallarines natural</v>
          </cell>
          <cell r="E185">
            <v>1501</v>
          </cell>
          <cell r="F185">
            <v>1501</v>
          </cell>
          <cell r="G185">
            <v>1501</v>
          </cell>
          <cell r="H185" t="str">
            <v>Pasta de Cecco Lasagna Larga dopiia ricci De Sémola DUO 500g</v>
          </cell>
          <cell r="I185">
            <v>0</v>
          </cell>
          <cell r="J185">
            <v>12</v>
          </cell>
          <cell r="K185" t="str">
            <v>Paquete</v>
          </cell>
        </row>
        <row r="186">
          <cell r="A186">
            <v>24094000289</v>
          </cell>
          <cell r="B186" t="str">
            <v>DCEXXPANORLINXX0454G</v>
          </cell>
          <cell r="C186">
            <v>50192900</v>
          </cell>
          <cell r="D186" t="str">
            <v>Pasta o tallarines natural</v>
          </cell>
          <cell r="E186">
            <v>1299</v>
          </cell>
          <cell r="F186">
            <v>1299</v>
          </cell>
          <cell r="G186">
            <v>1299</v>
          </cell>
          <cell r="H186" t="str">
            <v>Pasta De Cecco Linguine De Sémola de 454 gr</v>
          </cell>
          <cell r="I186">
            <v>14975</v>
          </cell>
          <cell r="J186">
            <v>20</v>
          </cell>
          <cell r="K186" t="str">
            <v>Paquete</v>
          </cell>
        </row>
        <row r="187">
          <cell r="A187">
            <v>8001250120175</v>
          </cell>
          <cell r="B187" t="str">
            <v>DCEXXPANORMZZXX0500G</v>
          </cell>
          <cell r="C187">
            <v>50192900</v>
          </cell>
          <cell r="D187" t="str">
            <v>Pasta o tallarines natural</v>
          </cell>
          <cell r="E187">
            <v>369</v>
          </cell>
          <cell r="F187">
            <v>369</v>
          </cell>
          <cell r="G187">
            <v>369</v>
          </cell>
          <cell r="H187" t="str">
            <v>Pasta De Cecco Mezza Zita De Sémola de 500 gr</v>
          </cell>
          <cell r="I187">
            <v>334</v>
          </cell>
          <cell r="J187">
            <v>24</v>
          </cell>
          <cell r="K187" t="str">
            <v>Paquete</v>
          </cell>
        </row>
        <row r="188">
          <cell r="A188">
            <v>8001250152091</v>
          </cell>
          <cell r="B188" t="str">
            <v>DCEXXPANORNCA180500G</v>
          </cell>
          <cell r="C188">
            <v>50192900</v>
          </cell>
          <cell r="D188" t="str">
            <v>Pasta o tallarines natural</v>
          </cell>
          <cell r="E188">
            <v>1458</v>
          </cell>
          <cell r="F188">
            <v>1458</v>
          </cell>
          <cell r="G188">
            <v>1458</v>
          </cell>
          <cell r="H188" t="str">
            <v>Pasta De Cecco Nidi Capelli D Angelo De Sémola de 500 gr</v>
          </cell>
          <cell r="I188">
            <v>6074</v>
          </cell>
          <cell r="J188">
            <v>8</v>
          </cell>
          <cell r="K188" t="str">
            <v>Paquete</v>
          </cell>
        </row>
        <row r="189">
          <cell r="A189">
            <v>8001250152336</v>
          </cell>
          <cell r="B189" t="str">
            <v>DCEXXPANORNFT180500G</v>
          </cell>
          <cell r="C189">
            <v>50192900</v>
          </cell>
          <cell r="D189" t="str">
            <v>Pasta o tallarines natural</v>
          </cell>
          <cell r="E189">
            <v>1459</v>
          </cell>
          <cell r="F189">
            <v>1459</v>
          </cell>
          <cell r="G189">
            <v>1459</v>
          </cell>
          <cell r="H189" t="str">
            <v>Pasta De Cecco Nidi Fettuccine De Sémola de 500 gr</v>
          </cell>
          <cell r="I189">
            <v>26098</v>
          </cell>
          <cell r="J189">
            <v>8</v>
          </cell>
          <cell r="K189" t="str">
            <v>Paquete</v>
          </cell>
        </row>
        <row r="190">
          <cell r="A190">
            <v>24094000722</v>
          </cell>
          <cell r="B190" t="str">
            <v>DCEXXPANOROREXX0454G</v>
          </cell>
          <cell r="C190">
            <v>50192900</v>
          </cell>
          <cell r="D190" t="str">
            <v>Pasta o tallarines natural</v>
          </cell>
          <cell r="E190">
            <v>1667</v>
          </cell>
          <cell r="F190">
            <v>1667</v>
          </cell>
          <cell r="G190">
            <v>1667</v>
          </cell>
          <cell r="H190" t="str">
            <v>Pasta De Cecco OrecchietteDe Semola de 454 g</v>
          </cell>
          <cell r="I190">
            <v>3612</v>
          </cell>
          <cell r="J190">
            <v>12</v>
          </cell>
          <cell r="K190" t="str">
            <v>Paquete</v>
          </cell>
        </row>
        <row r="191">
          <cell r="A191">
            <v>24094002054</v>
          </cell>
          <cell r="B191" t="str">
            <v>DCEXXPANORORZXX0454G</v>
          </cell>
          <cell r="C191">
            <v>50192900</v>
          </cell>
          <cell r="D191" t="str">
            <v>Pasta o tallarines natural</v>
          </cell>
          <cell r="E191">
            <v>1702</v>
          </cell>
          <cell r="F191">
            <v>1702</v>
          </cell>
          <cell r="G191">
            <v>1702</v>
          </cell>
          <cell r="H191" t="str">
            <v>Pasta De Cecco Orzo De Semola de 454 g</v>
          </cell>
          <cell r="I191">
            <v>7991</v>
          </cell>
          <cell r="J191">
            <v>20</v>
          </cell>
          <cell r="K191" t="str">
            <v>Paquete</v>
          </cell>
        </row>
        <row r="192">
          <cell r="A192">
            <v>8001250201010</v>
          </cell>
          <cell r="B192" t="str">
            <v>DCEXXPACHUPAPXX0250G</v>
          </cell>
          <cell r="C192">
            <v>50192900</v>
          </cell>
          <cell r="D192" t="str">
            <v>Pasta o tallarines natural</v>
          </cell>
          <cell r="E192">
            <v>350</v>
          </cell>
          <cell r="F192">
            <v>350</v>
          </cell>
          <cell r="G192">
            <v>350</v>
          </cell>
          <cell r="H192" t="str">
            <v>Pasta De Cecco Papardelle Con Huevo de 250 gr</v>
          </cell>
          <cell r="I192">
            <v>5277</v>
          </cell>
          <cell r="J192">
            <v>12</v>
          </cell>
          <cell r="K192" t="str">
            <v>Paquete</v>
          </cell>
        </row>
        <row r="193">
          <cell r="A193">
            <v>8001250180414</v>
          </cell>
          <cell r="B193" t="str">
            <v>DCEXXPANORPRGXX3000G</v>
          </cell>
          <cell r="C193">
            <v>50192900</v>
          </cell>
          <cell r="D193" t="str">
            <v>Pasta o tallarines natural</v>
          </cell>
          <cell r="E193">
            <v>957</v>
          </cell>
          <cell r="F193">
            <v>957</v>
          </cell>
          <cell r="G193">
            <v>957</v>
          </cell>
          <cell r="H193" t="str">
            <v>Pasta De Cecco Penne Rigate De Sémola de 3000 gr</v>
          </cell>
          <cell r="I193">
            <v>854</v>
          </cell>
          <cell r="J193">
            <v>4</v>
          </cell>
          <cell r="K193" t="str">
            <v>Bolsa</v>
          </cell>
        </row>
        <row r="194">
          <cell r="A194">
            <v>24094000548</v>
          </cell>
          <cell r="B194" t="str">
            <v>DCEXXPANORPRGXX0454G</v>
          </cell>
          <cell r="C194">
            <v>50192900</v>
          </cell>
          <cell r="D194" t="str">
            <v>Pasta o tallarines natural</v>
          </cell>
          <cell r="E194">
            <v>1300</v>
          </cell>
          <cell r="F194">
            <v>1300</v>
          </cell>
          <cell r="G194">
            <v>1300</v>
          </cell>
          <cell r="H194" t="str">
            <v>Pasta De Cecco Penne Rigate De Sémola de 454 gr</v>
          </cell>
          <cell r="I194">
            <v>17992</v>
          </cell>
          <cell r="J194">
            <v>12</v>
          </cell>
          <cell r="K194" t="str">
            <v>Paquete</v>
          </cell>
        </row>
        <row r="195">
          <cell r="A195">
            <v>8001250310415</v>
          </cell>
          <cell r="B195" t="str">
            <v>DCEXXPAINTPRGXX0500G</v>
          </cell>
          <cell r="C195">
            <v>50192900</v>
          </cell>
          <cell r="D195" t="str">
            <v>Pasta o tallarines natural</v>
          </cell>
          <cell r="E195">
            <v>358</v>
          </cell>
          <cell r="F195">
            <v>358</v>
          </cell>
          <cell r="G195">
            <v>358</v>
          </cell>
          <cell r="H195" t="str">
            <v>Pasta De Cecco Penne Rigate Integral de 500 gr</v>
          </cell>
          <cell r="I195">
            <v>1356</v>
          </cell>
          <cell r="J195">
            <v>12</v>
          </cell>
          <cell r="K195" t="str">
            <v>Paquete</v>
          </cell>
        </row>
        <row r="196">
          <cell r="A196">
            <v>24094000425</v>
          </cell>
          <cell r="B196" t="str">
            <v>DCEXXPANORRIGXX0454G</v>
          </cell>
          <cell r="C196">
            <v>50192900</v>
          </cell>
          <cell r="D196" t="str">
            <v>Pasta o tallarines natural</v>
          </cell>
          <cell r="E196">
            <v>1301</v>
          </cell>
          <cell r="F196">
            <v>1301</v>
          </cell>
          <cell r="G196">
            <v>1301</v>
          </cell>
          <cell r="H196" t="str">
            <v>Pasta De Cecco Rigatoni De Sémola de 454 gr</v>
          </cell>
          <cell r="I196">
            <v>5887</v>
          </cell>
          <cell r="J196">
            <v>12</v>
          </cell>
          <cell r="K196" t="str">
            <v>Paquete</v>
          </cell>
        </row>
        <row r="197">
          <cell r="A197">
            <v>8001250160126</v>
          </cell>
          <cell r="B197" t="str">
            <v>DCEXXPANORSPAXX1000G</v>
          </cell>
          <cell r="C197">
            <v>50192900</v>
          </cell>
          <cell r="D197" t="str">
            <v>Pasta o tallarines natural</v>
          </cell>
          <cell r="E197">
            <v>1418</v>
          </cell>
          <cell r="F197">
            <v>1418</v>
          </cell>
          <cell r="G197">
            <v>1418</v>
          </cell>
          <cell r="H197" t="str">
            <v>Pasta De Cecco Spaghetti De Sémola de 1000 g</v>
          </cell>
          <cell r="I197">
            <v>3762</v>
          </cell>
          <cell r="J197">
            <v>12</v>
          </cell>
          <cell r="K197" t="str">
            <v>Paquete</v>
          </cell>
        </row>
        <row r="198">
          <cell r="A198">
            <v>8001250180124</v>
          </cell>
          <cell r="B198" t="str">
            <v>DCEXXPANORSPAXX3000G</v>
          </cell>
          <cell r="C198">
            <v>50192900</v>
          </cell>
          <cell r="D198" t="str">
            <v>Pasta o tallarines natural</v>
          </cell>
          <cell r="E198">
            <v>958</v>
          </cell>
          <cell r="F198">
            <v>958</v>
          </cell>
          <cell r="G198">
            <v>958</v>
          </cell>
          <cell r="H198" t="str">
            <v>Pasta De Cecco Spaghetti De Sémola de 3000 gr</v>
          </cell>
          <cell r="I198">
            <v>701</v>
          </cell>
          <cell r="J198">
            <v>4</v>
          </cell>
          <cell r="K198" t="str">
            <v>Bolsa</v>
          </cell>
        </row>
        <row r="199">
          <cell r="A199">
            <v>24094000364</v>
          </cell>
          <cell r="B199" t="str">
            <v>DCEXXPANORSPAXX0454G</v>
          </cell>
          <cell r="C199">
            <v>50192900</v>
          </cell>
          <cell r="D199" t="str">
            <v>Pasta o tallarines natural</v>
          </cell>
          <cell r="E199">
            <v>1302</v>
          </cell>
          <cell r="F199">
            <v>1302</v>
          </cell>
          <cell r="G199">
            <v>1302</v>
          </cell>
          <cell r="H199" t="str">
            <v>Pasta De Cecco Spaghetti De Sémola de 454 gr</v>
          </cell>
          <cell r="I199">
            <v>17210</v>
          </cell>
          <cell r="J199">
            <v>20</v>
          </cell>
          <cell r="K199" t="str">
            <v>Paquete</v>
          </cell>
        </row>
        <row r="200">
          <cell r="A200">
            <v>7502219322858</v>
          </cell>
          <cell r="B200" t="str">
            <v>DCEXXPADUOSPAXX0454G</v>
          </cell>
          <cell r="C200">
            <v>50192900</v>
          </cell>
          <cell r="D200" t="str">
            <v>Pasta o tallarines natural</v>
          </cell>
          <cell r="E200">
            <v>1500</v>
          </cell>
          <cell r="F200">
            <v>1500</v>
          </cell>
          <cell r="G200">
            <v>1500</v>
          </cell>
          <cell r="H200" t="str">
            <v>Pasta De Cecco Spaghetti de Sémola Dúo de 454g</v>
          </cell>
          <cell r="I200">
            <v>2700</v>
          </cell>
          <cell r="J200">
            <v>10</v>
          </cell>
          <cell r="K200" t="str">
            <v>Paquete</v>
          </cell>
        </row>
        <row r="201">
          <cell r="A201">
            <v>8001250000729</v>
          </cell>
          <cell r="B201" t="str">
            <v>DCEXXPANORLATXX0500G</v>
          </cell>
          <cell r="C201">
            <v>50192900</v>
          </cell>
          <cell r="D201" t="str">
            <v>Pasta o tallarines natural</v>
          </cell>
          <cell r="E201">
            <v>1574</v>
          </cell>
          <cell r="F201">
            <v>1574</v>
          </cell>
          <cell r="G201">
            <v>1574</v>
          </cell>
          <cell r="H201" t="str">
            <v>Pasta De Cecco Spaghetti De Semola LATA 500 g</v>
          </cell>
          <cell r="I201">
            <v>0</v>
          </cell>
          <cell r="J201">
            <v>10</v>
          </cell>
          <cell r="K201" t="str">
            <v>Paquete</v>
          </cell>
        </row>
        <row r="202">
          <cell r="A202">
            <v>8001250310125</v>
          </cell>
          <cell r="B202" t="str">
            <v>DCEXXPAINTSPAXX0500G</v>
          </cell>
          <cell r="C202">
            <v>50192900</v>
          </cell>
          <cell r="D202" t="str">
            <v>Pasta o tallarines natural</v>
          </cell>
          <cell r="E202">
            <v>359</v>
          </cell>
          <cell r="F202">
            <v>359</v>
          </cell>
          <cell r="G202">
            <v>359</v>
          </cell>
          <cell r="H202" t="str">
            <v>Pasta De Cecco Spaghetti Integral de 500 gr</v>
          </cell>
          <cell r="I202">
            <v>3916</v>
          </cell>
          <cell r="J202">
            <v>12</v>
          </cell>
          <cell r="K202" t="str">
            <v>Paquete</v>
          </cell>
        </row>
        <row r="203">
          <cell r="A203">
            <v>24094000340</v>
          </cell>
          <cell r="B203" t="str">
            <v>DCEXXPANORSPIXX0454G</v>
          </cell>
          <cell r="C203">
            <v>50192900</v>
          </cell>
          <cell r="D203" t="str">
            <v>Pasta o tallarines natural</v>
          </cell>
          <cell r="E203">
            <v>1303</v>
          </cell>
          <cell r="F203">
            <v>1303</v>
          </cell>
          <cell r="G203">
            <v>1303</v>
          </cell>
          <cell r="H203" t="str">
            <v>Pasta De Cecco Spaghettini De Sémola de 454 gr</v>
          </cell>
          <cell r="I203">
            <v>3764</v>
          </cell>
          <cell r="J203">
            <v>20</v>
          </cell>
          <cell r="K203" t="str">
            <v>Paquete</v>
          </cell>
        </row>
        <row r="204">
          <cell r="A204">
            <v>8001250001085</v>
          </cell>
          <cell r="B204" t="str">
            <v>DCEXXPACHETPFXX0250G</v>
          </cell>
          <cell r="C204">
            <v>50192900</v>
          </cell>
          <cell r="D204" t="str">
            <v>Pasta o tallarines natural</v>
          </cell>
          <cell r="E204">
            <v>345</v>
          </cell>
          <cell r="F204">
            <v>345</v>
          </cell>
          <cell r="G204">
            <v>345</v>
          </cell>
          <cell r="H204" t="str">
            <v>Pasta DeCecco Tagliatelle Paglia e Fieno Con Huevo y Espina 250 gr</v>
          </cell>
          <cell r="I204">
            <v>10691</v>
          </cell>
          <cell r="J204">
            <v>12</v>
          </cell>
          <cell r="K204" t="str">
            <v>Paquete</v>
          </cell>
        </row>
        <row r="205">
          <cell r="A205">
            <v>5998835017186</v>
          </cell>
          <cell r="B205" t="str">
            <v>OREPEVBXXXXXX180750M</v>
          </cell>
          <cell r="C205">
            <v>50202203</v>
          </cell>
          <cell r="D205" t="str">
            <v>Vino</v>
          </cell>
          <cell r="E205">
            <v>1785</v>
          </cell>
          <cell r="F205">
            <v>1785</v>
          </cell>
          <cell r="G205">
            <v>1785</v>
          </cell>
          <cell r="H205" t="str">
            <v>Petracs 750m</v>
          </cell>
          <cell r="I205">
            <v>0</v>
          </cell>
          <cell r="J205">
            <v>0</v>
          </cell>
          <cell r="K205" t="str">
            <v>Botella</v>
          </cell>
        </row>
        <row r="206">
          <cell r="A206">
            <v>80042556</v>
          </cell>
          <cell r="B206" t="str">
            <v>MUTXXPLTOMXXXXX0400G</v>
          </cell>
          <cell r="C206">
            <v>50406500</v>
          </cell>
          <cell r="D206" t="str">
            <v>Tomates</v>
          </cell>
          <cell r="E206">
            <v>657</v>
          </cell>
          <cell r="F206">
            <v>657</v>
          </cell>
          <cell r="G206">
            <v>657</v>
          </cell>
          <cell r="H206" t="str">
            <v>Pulpa de Tomate Mutti Finamente Picados de 400 gr</v>
          </cell>
          <cell r="I206">
            <v>17074</v>
          </cell>
          <cell r="J206">
            <v>12</v>
          </cell>
          <cell r="K206" t="str">
            <v>Lata</v>
          </cell>
        </row>
        <row r="207">
          <cell r="A207">
            <v>8005110630408</v>
          </cell>
          <cell r="B207" t="str">
            <v>MUTXXPUTOMXXXXX0400G</v>
          </cell>
          <cell r="C207">
            <v>50406500</v>
          </cell>
          <cell r="D207" t="str">
            <v>Tomates</v>
          </cell>
          <cell r="E207">
            <v>659</v>
          </cell>
          <cell r="F207">
            <v>659</v>
          </cell>
          <cell r="G207">
            <v>659</v>
          </cell>
          <cell r="H207" t="str">
            <v>Pure de Tomate Mutti Passata de 400 gr</v>
          </cell>
          <cell r="I207">
            <v>10200</v>
          </cell>
          <cell r="J207">
            <v>12</v>
          </cell>
          <cell r="K207" t="str">
            <v>Frasco</v>
          </cell>
        </row>
        <row r="208">
          <cell r="A208">
            <v>7461323129367</v>
          </cell>
          <cell r="B208" t="str">
            <v>BARXXROXXXGANXX0750M</v>
          </cell>
          <cell r="C208">
            <v>50202206</v>
          </cell>
          <cell r="D208" t="str">
            <v>Licor destilado</v>
          </cell>
          <cell r="E208">
            <v>209</v>
          </cell>
          <cell r="F208">
            <v>209</v>
          </cell>
          <cell r="G208">
            <v>209</v>
          </cell>
          <cell r="H208" t="str">
            <v>Ron Barceló Gran Anejo de 750 ml</v>
          </cell>
          <cell r="I208">
            <v>0</v>
          </cell>
          <cell r="J208">
            <v>12</v>
          </cell>
          <cell r="K208" t="str">
            <v>Botella</v>
          </cell>
        </row>
        <row r="209">
          <cell r="A209">
            <v>7461323129305</v>
          </cell>
          <cell r="B209" t="str">
            <v>BARXXROXXXIMPXX0750M</v>
          </cell>
          <cell r="C209">
            <v>50202206</v>
          </cell>
          <cell r="D209" t="str">
            <v>Licor destilado</v>
          </cell>
          <cell r="E209">
            <v>210</v>
          </cell>
          <cell r="F209">
            <v>210</v>
          </cell>
          <cell r="G209">
            <v>210</v>
          </cell>
          <cell r="H209" t="str">
            <v>Ron Barceló Imperial de 750 ml</v>
          </cell>
          <cell r="I209">
            <v>0</v>
          </cell>
          <cell r="J209">
            <v>6</v>
          </cell>
          <cell r="K209" t="str">
            <v>Botella</v>
          </cell>
        </row>
        <row r="210">
          <cell r="A210">
            <v>7461323129794</v>
          </cell>
          <cell r="B210" t="str">
            <v>BARXXROBLAGPLXX0750M</v>
          </cell>
          <cell r="C210">
            <v>50202206</v>
          </cell>
          <cell r="D210" t="str">
            <v>Licor destilado</v>
          </cell>
          <cell r="E210">
            <v>207</v>
          </cell>
          <cell r="F210">
            <v>207</v>
          </cell>
          <cell r="G210">
            <v>207</v>
          </cell>
          <cell r="H210" t="str">
            <v>Ron Blanco Barceló Gran Platinum de 750 ml</v>
          </cell>
          <cell r="I210">
            <v>0</v>
          </cell>
          <cell r="J210">
            <v>12</v>
          </cell>
          <cell r="K210" t="str">
            <v>Botella</v>
          </cell>
        </row>
        <row r="211">
          <cell r="A211">
            <v>7461323129213</v>
          </cell>
          <cell r="B211" t="str">
            <v>BARXXROBLEIMPXX0750M</v>
          </cell>
          <cell r="C211">
            <v>50202206</v>
          </cell>
          <cell r="D211" t="str">
            <v>Licor destilado</v>
          </cell>
          <cell r="E211">
            <v>208</v>
          </cell>
          <cell r="F211">
            <v>208</v>
          </cell>
          <cell r="G211">
            <v>208</v>
          </cell>
          <cell r="H211" t="str">
            <v>Ron Blend Barceló Imperial 30 Aniversario de 750 ml</v>
          </cell>
          <cell r="I211">
            <v>52</v>
          </cell>
          <cell r="J211">
            <v>3</v>
          </cell>
          <cell r="K211" t="str">
            <v>Botella</v>
          </cell>
        </row>
        <row r="212">
          <cell r="A212">
            <v>7503044354007</v>
          </cell>
          <cell r="B212" t="str">
            <v>VDAXXSAPICXXX230150M</v>
          </cell>
          <cell r="C212">
            <v>50171832</v>
          </cell>
          <cell r="D212" t="str">
            <v>Salsas para ensaladas o dips</v>
          </cell>
          <cell r="E212">
            <v>1906</v>
          </cell>
          <cell r="F212">
            <v>1906</v>
          </cell>
          <cell r="G212">
            <v>1906</v>
          </cell>
          <cell r="H212" t="str">
            <v>Salsa De la Viuda Picante de 0150 m</v>
          </cell>
          <cell r="I212">
            <v>0</v>
          </cell>
          <cell r="J212">
            <v>12</v>
          </cell>
          <cell r="K212" t="str">
            <v>Botella</v>
          </cell>
        </row>
        <row r="213">
          <cell r="A213">
            <v>7501035025929</v>
          </cell>
          <cell r="B213" t="str">
            <v>VDAXXSAPICXXXXX0150M</v>
          </cell>
          <cell r="C213">
            <v>50171832</v>
          </cell>
          <cell r="D213" t="str">
            <v>Salsas para ensaladas o dips</v>
          </cell>
          <cell r="E213">
            <v>864</v>
          </cell>
          <cell r="F213">
            <v>864</v>
          </cell>
          <cell r="G213">
            <v>864</v>
          </cell>
          <cell r="H213" t="str">
            <v>Salsa De la Viuda Picante de 150 ml</v>
          </cell>
          <cell r="I213">
            <v>0</v>
          </cell>
          <cell r="J213">
            <v>35</v>
          </cell>
          <cell r="K213" t="str">
            <v>Botella</v>
          </cell>
        </row>
        <row r="214">
          <cell r="A214">
            <v>7502219320656</v>
          </cell>
          <cell r="B214" t="str">
            <v>VDAXXSAPICTRIXX0150M</v>
          </cell>
          <cell r="C214">
            <v>50171832</v>
          </cell>
          <cell r="D214" t="str">
            <v>Salsas para ensaladas o dips</v>
          </cell>
          <cell r="E214">
            <v>863</v>
          </cell>
          <cell r="F214">
            <v>863</v>
          </cell>
          <cell r="G214">
            <v>863</v>
          </cell>
          <cell r="H214" t="str">
            <v>Salsa De la Viuda Picante Trio de 150 ml</v>
          </cell>
          <cell r="I214">
            <v>0</v>
          </cell>
          <cell r="J214">
            <v>12</v>
          </cell>
          <cell r="K214" t="str">
            <v>Botella</v>
          </cell>
        </row>
        <row r="215">
          <cell r="A215">
            <v>8005110516009</v>
          </cell>
          <cell r="B215" t="str">
            <v>MUTXXSATOMACEXX0400G</v>
          </cell>
          <cell r="C215">
            <v>50171831</v>
          </cell>
          <cell r="D215" t="str">
            <v>Salsas para cocinar</v>
          </cell>
          <cell r="E215">
            <v>1545</v>
          </cell>
          <cell r="F215">
            <v>1545</v>
          </cell>
          <cell r="G215">
            <v>1545</v>
          </cell>
          <cell r="H215" t="str">
            <v>Salsa Mutti de Tomate con Aceituna de 400 g</v>
          </cell>
          <cell r="I215">
            <v>2369</v>
          </cell>
          <cell r="J215">
            <v>6</v>
          </cell>
          <cell r="K215" t="str">
            <v>Frasco</v>
          </cell>
        </row>
        <row r="216">
          <cell r="A216">
            <v>8005110517006</v>
          </cell>
          <cell r="B216" t="str">
            <v>MUTXXSATOMALBXX0400G</v>
          </cell>
          <cell r="C216">
            <v>50171831</v>
          </cell>
          <cell r="D216" t="str">
            <v>Salsas para cocinar</v>
          </cell>
          <cell r="E216">
            <v>1546</v>
          </cell>
          <cell r="F216">
            <v>1546</v>
          </cell>
          <cell r="G216">
            <v>1546</v>
          </cell>
          <cell r="H216" t="str">
            <v>Salsa Mutti de Tomate con Albahaca de 400 g</v>
          </cell>
          <cell r="I216">
            <v>2812</v>
          </cell>
          <cell r="J216">
            <v>6</v>
          </cell>
          <cell r="K216" t="str">
            <v>Frasco</v>
          </cell>
        </row>
        <row r="217">
          <cell r="A217">
            <v>8005110518003</v>
          </cell>
          <cell r="B217" t="str">
            <v>MUTXXSATOMCHPXX0400G</v>
          </cell>
          <cell r="C217">
            <v>50171831</v>
          </cell>
          <cell r="D217" t="str">
            <v>Salsas para cocinar</v>
          </cell>
          <cell r="E217">
            <v>1548</v>
          </cell>
          <cell r="F217">
            <v>1548</v>
          </cell>
          <cell r="G217">
            <v>1548</v>
          </cell>
          <cell r="H217" t="str">
            <v>Salsa Mutti de Tomate con Chile Picante de 400 g</v>
          </cell>
          <cell r="I217">
            <v>3345</v>
          </cell>
          <cell r="J217">
            <v>6</v>
          </cell>
          <cell r="K217" t="str">
            <v>Frasco</v>
          </cell>
        </row>
        <row r="218">
          <cell r="A218">
            <v>8005110000775</v>
          </cell>
          <cell r="B218" t="str">
            <v>MUTNVSATOMPAGXX0400G</v>
          </cell>
          <cell r="C218">
            <v>50171831</v>
          </cell>
          <cell r="D218" t="str">
            <v>Salsas para cocinar</v>
          </cell>
          <cell r="E218">
            <v>1547</v>
          </cell>
          <cell r="F218">
            <v>1547</v>
          </cell>
          <cell r="G218">
            <v>1547</v>
          </cell>
          <cell r="H218" t="str">
            <v>Salsa Mutti de Tomate con Queso Parmigiano Reggiano 400 g</v>
          </cell>
          <cell r="I218">
            <v>5154</v>
          </cell>
          <cell r="J218">
            <v>6</v>
          </cell>
          <cell r="K218" t="str">
            <v>Frasco</v>
          </cell>
        </row>
        <row r="219">
          <cell r="A219">
            <v>8005110551215</v>
          </cell>
          <cell r="B219" t="str">
            <v>MUTSATOPIZAROXX0400G</v>
          </cell>
          <cell r="C219">
            <v>50171831</v>
          </cell>
          <cell r="D219" t="str">
            <v>Salsas para cocinar</v>
          </cell>
          <cell r="E219">
            <v>1657</v>
          </cell>
          <cell r="F219">
            <v>1657</v>
          </cell>
          <cell r="G219">
            <v>1657</v>
          </cell>
          <cell r="H219" t="str">
            <v>Salsa Mutti Para Pizza Aromatizada de 400 g</v>
          </cell>
          <cell r="I219">
            <v>10203</v>
          </cell>
          <cell r="J219">
            <v>6</v>
          </cell>
          <cell r="K219" t="str">
            <v>Frasco</v>
          </cell>
        </row>
        <row r="220">
          <cell r="A220">
            <v>8002210112445</v>
          </cell>
          <cell r="B220" t="str">
            <v>BERXXSAPESCLAXX0190G</v>
          </cell>
          <cell r="C220">
            <v>50171831</v>
          </cell>
          <cell r="D220" t="str">
            <v>Salsas para cocinar</v>
          </cell>
          <cell r="E220">
            <v>236</v>
          </cell>
          <cell r="F220">
            <v>236</v>
          </cell>
          <cell r="G220">
            <v>236</v>
          </cell>
          <cell r="H220" t="str">
            <v>Salsa Pesto Filippo Berio Clásico de 190 gr</v>
          </cell>
          <cell r="I220">
            <v>23118</v>
          </cell>
          <cell r="J220">
            <v>6</v>
          </cell>
          <cell r="K220" t="str">
            <v>Frasco</v>
          </cell>
        </row>
        <row r="221">
          <cell r="A221">
            <v>8002210129702</v>
          </cell>
          <cell r="B221" t="str">
            <v>BERXXSAPESCLAXX0520G</v>
          </cell>
          <cell r="C221">
            <v>50171831</v>
          </cell>
          <cell r="D221" t="str">
            <v>Salsas para cocinar</v>
          </cell>
          <cell r="E221">
            <v>1331</v>
          </cell>
          <cell r="F221">
            <v>1331</v>
          </cell>
          <cell r="G221">
            <v>1331</v>
          </cell>
          <cell r="H221" t="str">
            <v>Salsa Pesto Filippo Berio Clásico de 520 g</v>
          </cell>
          <cell r="I221">
            <v>3437</v>
          </cell>
          <cell r="J221">
            <v>6</v>
          </cell>
          <cell r="K221" t="str">
            <v>Frasco</v>
          </cell>
        </row>
        <row r="222">
          <cell r="A222">
            <v>8002210112704</v>
          </cell>
          <cell r="B222" t="str">
            <v>BERXXSAPESTOSXX0190G</v>
          </cell>
          <cell r="C222">
            <v>50171831</v>
          </cell>
          <cell r="D222" t="str">
            <v>Salsas para cocinar</v>
          </cell>
          <cell r="E222">
            <v>239</v>
          </cell>
          <cell r="F222">
            <v>239</v>
          </cell>
          <cell r="G222">
            <v>239</v>
          </cell>
          <cell r="H222" t="str">
            <v>Salsa Pesto Filippo Berio Tomate Seco de 190 gr</v>
          </cell>
          <cell r="I222">
            <v>9502</v>
          </cell>
          <cell r="J222">
            <v>6</v>
          </cell>
          <cell r="K222" t="str">
            <v>Frasco</v>
          </cell>
        </row>
        <row r="223">
          <cell r="A223">
            <v>8002210125209</v>
          </cell>
          <cell r="B223" t="str">
            <v>BERXXSAPESTMRXX0190G</v>
          </cell>
          <cell r="C223">
            <v>50171831</v>
          </cell>
          <cell r="D223" t="str">
            <v>Salsas para cocinar</v>
          </cell>
          <cell r="E223">
            <v>238</v>
          </cell>
          <cell r="F223">
            <v>238</v>
          </cell>
          <cell r="G223">
            <v>238</v>
          </cell>
          <cell r="H223" t="str">
            <v>Salsa Pesto Filippo Berio Tomate y Ricota de 190 gr</v>
          </cell>
          <cell r="I223">
            <v>16626</v>
          </cell>
          <cell r="J223">
            <v>6</v>
          </cell>
          <cell r="K223" t="str">
            <v>Frasco</v>
          </cell>
        </row>
        <row r="224">
          <cell r="A224">
            <v>8005110002984</v>
          </cell>
          <cell r="B224" t="str">
            <v>MUTXXSAPESAMLXX0180G</v>
          </cell>
          <cell r="C224">
            <v>50171831</v>
          </cell>
          <cell r="D224" t="str">
            <v>Salsas para cocinar</v>
          </cell>
          <cell r="E224">
            <v>1706</v>
          </cell>
          <cell r="F224">
            <v>1706</v>
          </cell>
          <cell r="G224">
            <v>1706</v>
          </cell>
          <cell r="H224" t="str">
            <v>Salsa Pesto Mutti Amarillo de 180 g</v>
          </cell>
          <cell r="I224">
            <v>0</v>
          </cell>
          <cell r="J224">
            <v>12</v>
          </cell>
          <cell r="K224" t="str">
            <v>Frasco</v>
          </cell>
        </row>
        <row r="225">
          <cell r="A225">
            <v>8005110001598</v>
          </cell>
          <cell r="B225" t="str">
            <v>MUTXXSAPESNAJXX0180G</v>
          </cell>
          <cell r="C225">
            <v>50171831</v>
          </cell>
          <cell r="D225" t="str">
            <v>Salsas para cocinar</v>
          </cell>
          <cell r="E225">
            <v>1707</v>
          </cell>
          <cell r="F225">
            <v>1707</v>
          </cell>
          <cell r="G225">
            <v>1707</v>
          </cell>
          <cell r="H225" t="str">
            <v>Salsa Pesto Mutti Naranja de 180 g</v>
          </cell>
          <cell r="I225">
            <v>0</v>
          </cell>
          <cell r="J225">
            <v>12</v>
          </cell>
          <cell r="K225" t="str">
            <v>Frasco</v>
          </cell>
        </row>
        <row r="226">
          <cell r="A226">
            <v>8005110001550</v>
          </cell>
          <cell r="B226" t="str">
            <v>MUTXXSAPESROJXX0180G</v>
          </cell>
          <cell r="C226">
            <v>50171831</v>
          </cell>
          <cell r="D226" t="str">
            <v>Salsas para cocinar</v>
          </cell>
          <cell r="E226">
            <v>1708</v>
          </cell>
          <cell r="F226">
            <v>1708</v>
          </cell>
          <cell r="G226">
            <v>1708</v>
          </cell>
          <cell r="H226" t="str">
            <v>Salsa Pesto Mutti Rojo de 180 g</v>
          </cell>
          <cell r="I226">
            <v>0</v>
          </cell>
          <cell r="J226">
            <v>12</v>
          </cell>
          <cell r="K226" t="str">
            <v>Frasco</v>
          </cell>
        </row>
        <row r="227">
          <cell r="A227">
            <v>7502219320625</v>
          </cell>
          <cell r="B227" t="str">
            <v>SVAXXSAPICCHIXX0150M</v>
          </cell>
          <cell r="C227">
            <v>50171832</v>
          </cell>
          <cell r="D227" t="str">
            <v>Salsas para ensaladas o dips</v>
          </cell>
          <cell r="E227">
            <v>1896</v>
          </cell>
          <cell r="F227">
            <v>1896</v>
          </cell>
          <cell r="G227">
            <v>1896</v>
          </cell>
          <cell r="H227" t="str">
            <v>Salsa Picante Severa Chipotle 150 ml</v>
          </cell>
          <cell r="I227">
            <v>7570</v>
          </cell>
          <cell r="J227">
            <v>12</v>
          </cell>
          <cell r="K227" t="str">
            <v>Botella</v>
          </cell>
        </row>
        <row r="228">
          <cell r="A228">
            <v>7502219320632</v>
          </cell>
          <cell r="B228" t="str">
            <v>SVAXXSAPICALHXX0150M</v>
          </cell>
          <cell r="C228">
            <v>50171832</v>
          </cell>
          <cell r="D228" t="str">
            <v>Salsas para ensaladas o dips</v>
          </cell>
          <cell r="E228">
            <v>1898</v>
          </cell>
          <cell r="F228">
            <v>1898</v>
          </cell>
          <cell r="G228">
            <v>1898</v>
          </cell>
          <cell r="H228" t="str">
            <v>Salsa Picante Severa Habanero 150 ml</v>
          </cell>
          <cell r="I228">
            <v>7838</v>
          </cell>
          <cell r="J228">
            <v>12</v>
          </cell>
          <cell r="K228" t="str">
            <v>Botella</v>
          </cell>
        </row>
        <row r="229">
          <cell r="A229">
            <v>7502219320649</v>
          </cell>
          <cell r="B229" t="str">
            <v>SVAXXSAPICJALXX0150M</v>
          </cell>
          <cell r="C229">
            <v>50171832</v>
          </cell>
          <cell r="D229" t="str">
            <v>Salsas para ensaladas o dips</v>
          </cell>
          <cell r="E229">
            <v>1897</v>
          </cell>
          <cell r="F229">
            <v>1897</v>
          </cell>
          <cell r="G229">
            <v>1897</v>
          </cell>
          <cell r="H229" t="str">
            <v>Salsa Picante Severa Jalapeño 150 ml</v>
          </cell>
          <cell r="I229">
            <v>9243</v>
          </cell>
          <cell r="J229">
            <v>12</v>
          </cell>
          <cell r="K229" t="str">
            <v>Botella</v>
          </cell>
        </row>
        <row r="230">
          <cell r="A230">
            <v>7502219320434</v>
          </cell>
          <cell r="B230" t="str">
            <v>SVAXXSAPICORNXX0150M</v>
          </cell>
          <cell r="C230">
            <v>50171832</v>
          </cell>
          <cell r="D230" t="str">
            <v>Salsas para ensaladas o dips</v>
          </cell>
          <cell r="E230">
            <v>1895</v>
          </cell>
          <cell r="F230">
            <v>1895</v>
          </cell>
          <cell r="G230">
            <v>1895</v>
          </cell>
          <cell r="H230" t="str">
            <v>Salsa Picante Severa Sabor Original 150 ml</v>
          </cell>
          <cell r="I230">
            <v>6388</v>
          </cell>
          <cell r="J230">
            <v>12</v>
          </cell>
          <cell r="K230" t="str">
            <v>Botella</v>
          </cell>
        </row>
        <row r="231">
          <cell r="A231">
            <v>8410261151328</v>
          </cell>
          <cell r="B231" t="str">
            <v>DSIXXSGXXXROSXX1500M</v>
          </cell>
          <cell r="C231">
            <v>50202200</v>
          </cell>
          <cell r="D231" t="str">
            <v>Bebidas alcoholicas</v>
          </cell>
          <cell r="E231">
            <v>1661</v>
          </cell>
          <cell r="F231">
            <v>1661</v>
          </cell>
          <cell r="G231">
            <v>1661</v>
          </cell>
          <cell r="H231" t="str">
            <v>Sangria Don Simon Rosada de 1500 ml</v>
          </cell>
          <cell r="I231">
            <v>0</v>
          </cell>
          <cell r="J231">
            <v>6</v>
          </cell>
          <cell r="K231" t="str">
            <v>Botella</v>
          </cell>
        </row>
        <row r="232">
          <cell r="A232">
            <v>8410261151625</v>
          </cell>
          <cell r="B232" t="str">
            <v>DSIXXSGXXXTINXX1500M</v>
          </cell>
          <cell r="C232">
            <v>50202200</v>
          </cell>
          <cell r="D232" t="str">
            <v>Bebidas alcoholicas</v>
          </cell>
          <cell r="E232">
            <v>1170</v>
          </cell>
          <cell r="F232">
            <v>1170</v>
          </cell>
          <cell r="G232">
            <v>1170</v>
          </cell>
          <cell r="H232" t="str">
            <v>Sangría Don Simón Tinta de 1500 ml</v>
          </cell>
          <cell r="I232">
            <v>5827</v>
          </cell>
          <cell r="J232">
            <v>6</v>
          </cell>
          <cell r="K232" t="str">
            <v>Botella</v>
          </cell>
        </row>
        <row r="233">
          <cell r="A233">
            <v>8428688035336</v>
          </cell>
          <cell r="B233" t="str">
            <v>BHEXXCHESTXXXXX0100G</v>
          </cell>
          <cell r="C233">
            <v>50112009</v>
          </cell>
          <cell r="D233" t="str">
            <v>Cerdo, procesado con aditivos</v>
          </cell>
          <cell r="E233">
            <v>1761</v>
          </cell>
          <cell r="F233">
            <v>1761</v>
          </cell>
          <cell r="G233">
            <v>1761</v>
          </cell>
          <cell r="H233" t="str">
            <v>Sobre Chorizo Cular Bellota 100% Iberico(Oro) Beher de 100g</v>
          </cell>
          <cell r="I233">
            <v>953</v>
          </cell>
          <cell r="J233">
            <v>10</v>
          </cell>
          <cell r="K233" t="str">
            <v>Paquete</v>
          </cell>
        </row>
        <row r="234">
          <cell r="A234">
            <v>8428688031246</v>
          </cell>
          <cell r="B234" t="str">
            <v>BHEXXJIESTXXXXX0100G</v>
          </cell>
          <cell r="C234">
            <v>50111514</v>
          </cell>
          <cell r="D234" t="str">
            <v>Cerdo, minimamente procesado sin aditivos</v>
          </cell>
          <cell r="E234">
            <v>1758</v>
          </cell>
          <cell r="F234">
            <v>1758</v>
          </cell>
          <cell r="G234">
            <v>1758</v>
          </cell>
          <cell r="H234" t="str">
            <v>Sobre Jamon de Bellota 100% Iberico (Oro) Beher 100g</v>
          </cell>
          <cell r="I234">
            <v>502</v>
          </cell>
          <cell r="J234">
            <v>10</v>
          </cell>
          <cell r="K234" t="str">
            <v>Paquete</v>
          </cell>
        </row>
        <row r="235">
          <cell r="A235">
            <v>8428688033332</v>
          </cell>
          <cell r="B235" t="str">
            <v>BHEXXLMESTXXXXX0100G</v>
          </cell>
          <cell r="C235">
            <v>50112009</v>
          </cell>
          <cell r="D235" t="str">
            <v>Cerdo, procesado con aditivos</v>
          </cell>
          <cell r="E235">
            <v>1760</v>
          </cell>
          <cell r="F235">
            <v>1760</v>
          </cell>
          <cell r="G235">
            <v>1760</v>
          </cell>
          <cell r="H235" t="str">
            <v>Sobre Lomo de Bellota 100% Iberico Beher de 100g</v>
          </cell>
          <cell r="I235">
            <v>1037</v>
          </cell>
          <cell r="J235">
            <v>10</v>
          </cell>
          <cell r="K235" t="str">
            <v>Paquete</v>
          </cell>
        </row>
        <row r="236">
          <cell r="A236">
            <v>8428688032243</v>
          </cell>
          <cell r="B236" t="str">
            <v>BHEXXPIESTXXXXX0100G</v>
          </cell>
          <cell r="C236">
            <v>50111514</v>
          </cell>
          <cell r="D236" t="str">
            <v>Cerdo, minimamente procesado sin aditivos</v>
          </cell>
          <cell r="E236">
            <v>1759</v>
          </cell>
          <cell r="F236">
            <v>1759</v>
          </cell>
          <cell r="G236">
            <v>1759</v>
          </cell>
          <cell r="H236" t="str">
            <v>Sobre Paleta de Bellota 100% Iberico (Oro) Beher 100g</v>
          </cell>
          <cell r="I236">
            <v>310</v>
          </cell>
          <cell r="J236">
            <v>10</v>
          </cell>
          <cell r="K236" t="str">
            <v>Paquete</v>
          </cell>
        </row>
        <row r="237">
          <cell r="A237">
            <v>8428688036333</v>
          </cell>
          <cell r="B237" t="str">
            <v>BHEXXSCESTXXXXX0100G</v>
          </cell>
          <cell r="C237">
            <v>50112009</v>
          </cell>
          <cell r="D237" t="str">
            <v>Cerdo, procesado con aditivos</v>
          </cell>
          <cell r="E237">
            <v>1762</v>
          </cell>
          <cell r="F237">
            <v>1762</v>
          </cell>
          <cell r="G237">
            <v>1762</v>
          </cell>
          <cell r="H237" t="str">
            <v>Sobre Salchichon 100% Iberico (Oro) Beher de 100g</v>
          </cell>
          <cell r="I237">
            <v>1059</v>
          </cell>
          <cell r="J237">
            <v>10</v>
          </cell>
          <cell r="K237" t="str">
            <v>Paquete</v>
          </cell>
        </row>
        <row r="238">
          <cell r="A238">
            <v>856429008192</v>
          </cell>
          <cell r="B238" t="str">
            <v>CELTWTEORGCRCXX0025G</v>
          </cell>
          <cell r="C238">
            <v>50201700</v>
          </cell>
          <cell r="D238" t="str">
            <v>Cafe y te</v>
          </cell>
          <cell r="E238">
            <v>1639</v>
          </cell>
          <cell r="F238">
            <v>1639</v>
          </cell>
          <cell r="G238">
            <v>1639</v>
          </cell>
          <cell r="H238" t="str">
            <v>Te Celestial Tea Well Organico Curcuma (12 sobres) 25g</v>
          </cell>
          <cell r="I238">
            <v>0</v>
          </cell>
          <cell r="J238">
            <v>6</v>
          </cell>
          <cell r="K238" t="str">
            <v>Caja</v>
          </cell>
        </row>
        <row r="239">
          <cell r="A239">
            <v>856429008185</v>
          </cell>
          <cell r="B239" t="str">
            <v>CELTWTEORGJEMXX0018G</v>
          </cell>
          <cell r="C239">
            <v>50201700</v>
          </cell>
          <cell r="D239" t="str">
            <v>Cafe y te</v>
          </cell>
          <cell r="E239">
            <v>1640</v>
          </cell>
          <cell r="F239">
            <v>1640</v>
          </cell>
          <cell r="G239">
            <v>1640</v>
          </cell>
          <cell r="H239" t="str">
            <v>Te Celestial Tea Well Organico Jengibre Menta (12 sobres) 18g</v>
          </cell>
          <cell r="I239">
            <v>0</v>
          </cell>
          <cell r="J239">
            <v>6</v>
          </cell>
          <cell r="K239" t="str">
            <v>Caja</v>
          </cell>
        </row>
        <row r="240">
          <cell r="A240">
            <v>856429008208</v>
          </cell>
          <cell r="B240" t="str">
            <v>CELTWTEORGMVEXX0018G</v>
          </cell>
          <cell r="C240">
            <v>50201700</v>
          </cell>
          <cell r="D240" t="str">
            <v>Cafe y te</v>
          </cell>
          <cell r="E240">
            <v>1641</v>
          </cell>
          <cell r="F240">
            <v>1641</v>
          </cell>
          <cell r="G240">
            <v>1641</v>
          </cell>
          <cell r="H240" t="str">
            <v>Te Celestial Tea Well Organico Matcha Verde (12 sobres) 18g</v>
          </cell>
          <cell r="I240">
            <v>0</v>
          </cell>
          <cell r="J240">
            <v>6</v>
          </cell>
          <cell r="K240" t="str">
            <v>Caja</v>
          </cell>
        </row>
        <row r="241">
          <cell r="A241">
            <v>70734053160</v>
          </cell>
          <cell r="B241" t="str">
            <v>CELXXTEXXXFRAXX0045G</v>
          </cell>
          <cell r="C241">
            <v>50201715</v>
          </cell>
          <cell r="D241" t="str">
            <v>Te de frutas</v>
          </cell>
          <cell r="E241">
            <v>1836</v>
          </cell>
          <cell r="F241">
            <v>1836</v>
          </cell>
          <cell r="G241">
            <v>1836</v>
          </cell>
          <cell r="H241" t="str">
            <v>Te Frambuesa Celestial (20 sobre) 45 g</v>
          </cell>
          <cell r="I241">
            <v>0</v>
          </cell>
          <cell r="J241">
            <v>6</v>
          </cell>
          <cell r="K241" t="str">
            <v>Caja</v>
          </cell>
        </row>
        <row r="242">
          <cell r="A242">
            <v>70734000034</v>
          </cell>
          <cell r="B242" t="str">
            <v>SLPXXTEHEBXXXXX0028G</v>
          </cell>
          <cell r="C242">
            <v>50201700</v>
          </cell>
          <cell r="D242" t="str">
            <v>Cafe y te</v>
          </cell>
          <cell r="E242">
            <v>1648</v>
          </cell>
          <cell r="F242">
            <v>1648</v>
          </cell>
          <cell r="G242">
            <v>1648</v>
          </cell>
          <cell r="H242" t="str">
            <v>Te Herbal Celestial - Sleepytime (20 sobres) - 29 g</v>
          </cell>
          <cell r="I242">
            <v>0</v>
          </cell>
          <cell r="J242">
            <v>6</v>
          </cell>
          <cell r="K242" t="str">
            <v>Caja</v>
          </cell>
        </row>
        <row r="243">
          <cell r="A243">
            <v>70734053108</v>
          </cell>
          <cell r="B243" t="str">
            <v>CELXXTEHIEMCNXX0045G</v>
          </cell>
          <cell r="C243">
            <v>50201700</v>
          </cell>
          <cell r="D243" t="str">
            <v>Cafe y te</v>
          </cell>
          <cell r="E243">
            <v>1645</v>
          </cell>
          <cell r="F243">
            <v>1645</v>
          </cell>
          <cell r="G243">
            <v>1645</v>
          </cell>
          <cell r="H243" t="str">
            <v>Te Herbal Celestial Canela Manzana (20 sobres) 48 g</v>
          </cell>
          <cell r="I243">
            <v>0</v>
          </cell>
          <cell r="J243">
            <v>6</v>
          </cell>
          <cell r="K243" t="str">
            <v>Caja</v>
          </cell>
        </row>
        <row r="244">
          <cell r="A244">
            <v>70734055003</v>
          </cell>
          <cell r="B244" t="str">
            <v>CELXXTEFRUSAMXX0040G</v>
          </cell>
          <cell r="C244">
            <v>50201700</v>
          </cell>
          <cell r="D244" t="str">
            <v>Cafe y te</v>
          </cell>
          <cell r="E244">
            <v>1643</v>
          </cell>
          <cell r="F244">
            <v>1643</v>
          </cell>
          <cell r="G244">
            <v>1643</v>
          </cell>
          <cell r="H244" t="str">
            <v>Te Herbal Celestial Frutal (18 sobres) Surtido 40 g</v>
          </cell>
          <cell r="I244">
            <v>0</v>
          </cell>
          <cell r="J244">
            <v>6</v>
          </cell>
          <cell r="K244" t="str">
            <v>Caja</v>
          </cell>
        </row>
        <row r="245">
          <cell r="A245">
            <v>70734053177</v>
          </cell>
          <cell r="B245" t="str">
            <v>CELXXTEHEBLIMXX0047G</v>
          </cell>
          <cell r="C245">
            <v>50201713</v>
          </cell>
          <cell r="D245" t="str">
            <v>Bolsas de te</v>
          </cell>
          <cell r="E245">
            <v>1835</v>
          </cell>
          <cell r="F245">
            <v>1835</v>
          </cell>
          <cell r="G245">
            <v>1835</v>
          </cell>
          <cell r="H245" t="str">
            <v>Te Herbal Celestial Limon (20 sobre) 47 g</v>
          </cell>
          <cell r="I245">
            <v>0</v>
          </cell>
          <cell r="J245">
            <v>6</v>
          </cell>
          <cell r="K245" t="str">
            <v>Caja</v>
          </cell>
        </row>
        <row r="246">
          <cell r="A246">
            <v>70734000089</v>
          </cell>
          <cell r="B246" t="str">
            <v>CELSETEHEBMTAXX0029G</v>
          </cell>
          <cell r="C246">
            <v>50201710</v>
          </cell>
          <cell r="D246" t="str">
            <v>Te de hoja</v>
          </cell>
          <cell r="E246">
            <v>1834</v>
          </cell>
          <cell r="F246">
            <v>1834</v>
          </cell>
          <cell r="G246">
            <v>1834</v>
          </cell>
          <cell r="H246" t="str">
            <v>Te Herbal Celestial Menta (20 sobres) 29 g</v>
          </cell>
          <cell r="I246">
            <v>0</v>
          </cell>
          <cell r="J246">
            <v>6</v>
          </cell>
          <cell r="K246" t="str">
            <v>Caja</v>
          </cell>
        </row>
        <row r="247">
          <cell r="A247">
            <v>70734538490</v>
          </cell>
          <cell r="B247" t="str">
            <v>SLPXXTEHEBDTXXX0035G</v>
          </cell>
          <cell r="C247">
            <v>50201700</v>
          </cell>
          <cell r="D247" t="str">
            <v>Cafe y te</v>
          </cell>
          <cell r="E247">
            <v>1651</v>
          </cell>
          <cell r="F247">
            <v>1651</v>
          </cell>
          <cell r="G247">
            <v>1651</v>
          </cell>
          <cell r="H247" t="str">
            <v>Te Herbal Celestial Sleepytime Detox (20 sobres) 35 g</v>
          </cell>
          <cell r="I247">
            <v>0</v>
          </cell>
          <cell r="J247">
            <v>6</v>
          </cell>
          <cell r="K247" t="str">
            <v>Caja</v>
          </cell>
        </row>
        <row r="248">
          <cell r="A248">
            <v>70734053726</v>
          </cell>
          <cell r="B248" t="str">
            <v>SLPXXTEHEBEXTXX0035G</v>
          </cell>
          <cell r="C248">
            <v>50201700</v>
          </cell>
          <cell r="D248" t="str">
            <v>Cafe y te</v>
          </cell>
          <cell r="E248">
            <v>1649</v>
          </cell>
          <cell r="F248">
            <v>1649</v>
          </cell>
          <cell r="G248">
            <v>1649</v>
          </cell>
          <cell r="H248" t="str">
            <v>Te Herbal Celestial Sleepytime Extra (20 sobres) 35 g</v>
          </cell>
          <cell r="I248">
            <v>0</v>
          </cell>
          <cell r="J248">
            <v>6</v>
          </cell>
          <cell r="K248" t="str">
            <v>Caja</v>
          </cell>
        </row>
        <row r="249">
          <cell r="A249">
            <v>70734541315</v>
          </cell>
          <cell r="B249" t="str">
            <v>SLPXXTEHEBLAVXX0030G</v>
          </cell>
          <cell r="C249">
            <v>50201700</v>
          </cell>
          <cell r="D249" t="str">
            <v>Cafe y te</v>
          </cell>
          <cell r="E249">
            <v>1650</v>
          </cell>
          <cell r="F249">
            <v>1650</v>
          </cell>
          <cell r="G249">
            <v>1650</v>
          </cell>
          <cell r="H249" t="str">
            <v>Te Herbal Celestial Sleepytime lavanda (20 sobres) 30 g</v>
          </cell>
          <cell r="I249">
            <v>0</v>
          </cell>
          <cell r="J249">
            <v>6</v>
          </cell>
          <cell r="K249" t="str">
            <v>Caja</v>
          </cell>
        </row>
        <row r="250">
          <cell r="A250">
            <v>70734052439</v>
          </cell>
          <cell r="B250" t="str">
            <v>CELXXTEHEBSAMXX0030G</v>
          </cell>
          <cell r="C250">
            <v>50201700</v>
          </cell>
          <cell r="D250" t="str">
            <v>Cafe y te</v>
          </cell>
          <cell r="E250">
            <v>1644</v>
          </cell>
          <cell r="F250">
            <v>1644</v>
          </cell>
          <cell r="G250">
            <v>1644</v>
          </cell>
          <cell r="H250" t="str">
            <v>Te Herbal Celestial Surtido de 30 g</v>
          </cell>
          <cell r="I250">
            <v>0</v>
          </cell>
          <cell r="J250">
            <v>6</v>
          </cell>
          <cell r="K250" t="str">
            <v>Caja</v>
          </cell>
        </row>
        <row r="251">
          <cell r="A251">
            <v>70734070341</v>
          </cell>
          <cell r="B251" t="str">
            <v>CELXXTEHEBVDEXX0040G</v>
          </cell>
          <cell r="C251">
            <v>50201700</v>
          </cell>
          <cell r="D251" t="str">
            <v>Cafe y te</v>
          </cell>
          <cell r="E251">
            <v>1646</v>
          </cell>
          <cell r="F251">
            <v>1646</v>
          </cell>
          <cell r="G251">
            <v>1646</v>
          </cell>
          <cell r="H251" t="str">
            <v>Te Herbal Celestial Verde (20 sobre) 40g</v>
          </cell>
          <cell r="I251">
            <v>0</v>
          </cell>
          <cell r="J251">
            <v>6</v>
          </cell>
          <cell r="K251" t="str">
            <v>Caja</v>
          </cell>
        </row>
        <row r="252">
          <cell r="A252">
            <v>856429008161</v>
          </cell>
          <cell r="B252" t="str">
            <v>CELTWTEORGMILXX0018G</v>
          </cell>
          <cell r="C252">
            <v>50201700</v>
          </cell>
          <cell r="D252" t="str">
            <v>Cafe y te</v>
          </cell>
          <cell r="E252">
            <v>1642</v>
          </cell>
          <cell r="F252">
            <v>1642</v>
          </cell>
          <cell r="G252">
            <v>1642</v>
          </cell>
          <cell r="H252" t="str">
            <v>Te Organico Celestial Tea Well Miel Limon de 18 g</v>
          </cell>
          <cell r="I252">
            <v>0</v>
          </cell>
          <cell r="J252">
            <v>6</v>
          </cell>
          <cell r="K252" t="str">
            <v>Caja</v>
          </cell>
        </row>
        <row r="253">
          <cell r="A253">
            <v>7503021034472</v>
          </cell>
          <cell r="B253" t="str">
            <v>SVDXXTQANEXXXXX0750M</v>
          </cell>
          <cell r="C253">
            <v>50202206</v>
          </cell>
          <cell r="D253" t="str">
            <v>Licor destilado</v>
          </cell>
          <cell r="E253">
            <v>1423</v>
          </cell>
          <cell r="F253">
            <v>1423</v>
          </cell>
          <cell r="G253">
            <v>1423</v>
          </cell>
          <cell r="H253" t="str">
            <v>Tequila Severo Añejo de 750 ml</v>
          </cell>
          <cell r="I253">
            <v>551</v>
          </cell>
          <cell r="J253">
            <v>6</v>
          </cell>
          <cell r="K253" t="str">
            <v>Botella</v>
          </cell>
        </row>
        <row r="254">
          <cell r="A254">
            <v>7502219320359</v>
          </cell>
          <cell r="B254" t="str">
            <v>SVDXXTQANEHUIXX0750M</v>
          </cell>
          <cell r="C254">
            <v>50202200</v>
          </cell>
          <cell r="D254" t="str">
            <v>Bebidas alcoholicas</v>
          </cell>
          <cell r="E254">
            <v>1622</v>
          </cell>
          <cell r="F254">
            <v>1622</v>
          </cell>
          <cell r="G254">
            <v>1622</v>
          </cell>
          <cell r="H254" t="str">
            <v>Tequila Severo Añejo de 750 ml Edicion Arte Huichol</v>
          </cell>
          <cell r="I254">
            <v>0</v>
          </cell>
          <cell r="J254">
            <v>6</v>
          </cell>
          <cell r="K254" t="str">
            <v>Botella</v>
          </cell>
        </row>
        <row r="255">
          <cell r="A255">
            <v>7503021034557</v>
          </cell>
          <cell r="B255" t="str">
            <v>SVDXXTQCRLXXXXX0750M</v>
          </cell>
          <cell r="C255">
            <v>50202206</v>
          </cell>
          <cell r="D255" t="str">
            <v>Licor destilado</v>
          </cell>
          <cell r="E255">
            <v>1424</v>
          </cell>
          <cell r="F255">
            <v>1424</v>
          </cell>
          <cell r="G255">
            <v>1424</v>
          </cell>
          <cell r="H255" t="str">
            <v>Tequila Severo Cristalino de 750 ml</v>
          </cell>
          <cell r="I255">
            <v>159</v>
          </cell>
          <cell r="J255">
            <v>6</v>
          </cell>
          <cell r="K255" t="str">
            <v>Botella</v>
          </cell>
        </row>
        <row r="256">
          <cell r="A256">
            <v>7502219320311</v>
          </cell>
          <cell r="B256" t="str">
            <v>SVDXXTQCRLHUIXX0750M</v>
          </cell>
          <cell r="C256">
            <v>50202200</v>
          </cell>
          <cell r="D256" t="str">
            <v>Bebidas alcoholicas</v>
          </cell>
          <cell r="E256">
            <v>1623</v>
          </cell>
          <cell r="F256">
            <v>1623</v>
          </cell>
          <cell r="G256">
            <v>1623</v>
          </cell>
          <cell r="H256" t="str">
            <v>Tequila Severo Cristalino de 750 ml Edicion Arte Huichol</v>
          </cell>
          <cell r="I256">
            <v>0</v>
          </cell>
          <cell r="J256">
            <v>6</v>
          </cell>
          <cell r="K256" t="str">
            <v>Botella</v>
          </cell>
        </row>
        <row r="257">
          <cell r="A257">
            <v>7503021034458</v>
          </cell>
          <cell r="B257" t="str">
            <v>SVDXXTQPLAXXXXX0750M</v>
          </cell>
          <cell r="C257">
            <v>50202206</v>
          </cell>
          <cell r="D257" t="str">
            <v>Licor destilado</v>
          </cell>
          <cell r="E257">
            <v>1421</v>
          </cell>
          <cell r="F257">
            <v>1421</v>
          </cell>
          <cell r="G257">
            <v>1421</v>
          </cell>
          <cell r="H257" t="str">
            <v>Tequila Severo Plata de 750 ml</v>
          </cell>
          <cell r="I257">
            <v>940</v>
          </cell>
          <cell r="J257">
            <v>6</v>
          </cell>
          <cell r="K257" t="str">
            <v>Botella</v>
          </cell>
        </row>
        <row r="258">
          <cell r="A258">
            <v>7502219320342</v>
          </cell>
          <cell r="B258" t="str">
            <v>SVDXXTQPLAHUIXX0750M</v>
          </cell>
          <cell r="C258">
            <v>50202200</v>
          </cell>
          <cell r="D258" t="str">
            <v>Bebidas alcoholicas</v>
          </cell>
          <cell r="E258">
            <v>1624</v>
          </cell>
          <cell r="F258">
            <v>1624</v>
          </cell>
          <cell r="G258">
            <v>1624</v>
          </cell>
          <cell r="H258" t="str">
            <v>Tequila Severo Plata de 750 ml Edicion Arte Huichol</v>
          </cell>
          <cell r="I258">
            <v>0</v>
          </cell>
          <cell r="J258">
            <v>6</v>
          </cell>
          <cell r="K258" t="str">
            <v>Botella</v>
          </cell>
        </row>
        <row r="259">
          <cell r="A259">
            <v>7503021034465</v>
          </cell>
          <cell r="B259" t="str">
            <v>SVDXXTQREPXXXXX0750M</v>
          </cell>
          <cell r="C259">
            <v>50202206</v>
          </cell>
          <cell r="D259" t="str">
            <v>Licor destilado</v>
          </cell>
          <cell r="E259">
            <v>1422</v>
          </cell>
          <cell r="F259">
            <v>1422</v>
          </cell>
          <cell r="G259">
            <v>1422</v>
          </cell>
          <cell r="H259" t="str">
            <v>Tequila Severo Reposado de 750 ml</v>
          </cell>
          <cell r="I259">
            <v>1202</v>
          </cell>
          <cell r="J259">
            <v>6</v>
          </cell>
          <cell r="K259" t="str">
            <v>Botella</v>
          </cell>
        </row>
        <row r="260">
          <cell r="A260">
            <v>7502219320335</v>
          </cell>
          <cell r="B260" t="str">
            <v>SVDXXTQREPHUIXX0750M</v>
          </cell>
          <cell r="C260">
            <v>50202200</v>
          </cell>
          <cell r="D260" t="str">
            <v>Bebidas alcoholicas</v>
          </cell>
          <cell r="E260">
            <v>1625</v>
          </cell>
          <cell r="F260">
            <v>1625</v>
          </cell>
          <cell r="G260">
            <v>1625</v>
          </cell>
          <cell r="H260" t="str">
            <v>Tequila Severo Reposado de 750 ml Edicion Arte Huichol</v>
          </cell>
          <cell r="I260">
            <v>0</v>
          </cell>
          <cell r="J260">
            <v>6</v>
          </cell>
          <cell r="K260" t="str">
            <v>Botella</v>
          </cell>
        </row>
        <row r="261">
          <cell r="A261">
            <v>8005110550508</v>
          </cell>
          <cell r="B261" t="str">
            <v>MUTXXTOXXXDTTXX0400G</v>
          </cell>
          <cell r="C261">
            <v>50466400</v>
          </cell>
          <cell r="D261" t="str">
            <v>Tomates en lata o en frasco</v>
          </cell>
          <cell r="E261">
            <v>1352</v>
          </cell>
          <cell r="F261">
            <v>1352</v>
          </cell>
          <cell r="G261">
            <v>1352</v>
          </cell>
          <cell r="H261" t="str">
            <v>Tomates Mutti Ciliegini (tomates Cherry) de 400 g</v>
          </cell>
          <cell r="I261">
            <v>3479</v>
          </cell>
          <cell r="J261">
            <v>6</v>
          </cell>
          <cell r="K261" t="str">
            <v>Frasco</v>
          </cell>
        </row>
        <row r="262">
          <cell r="A262">
            <v>8005110043109</v>
          </cell>
          <cell r="B262" t="str">
            <v>MUTXXTOXXXPLSXX2500G</v>
          </cell>
          <cell r="C262">
            <v>50406500</v>
          </cell>
          <cell r="D262" t="str">
            <v>Tomates</v>
          </cell>
          <cell r="E262">
            <v>665</v>
          </cell>
          <cell r="F262">
            <v>665</v>
          </cell>
          <cell r="G262">
            <v>665</v>
          </cell>
          <cell r="H262" t="str">
            <v>Tomates Mutti Pelados de 2500 gr</v>
          </cell>
          <cell r="I262">
            <v>4429</v>
          </cell>
          <cell r="J262">
            <v>6</v>
          </cell>
          <cell r="K262" t="str">
            <v>Lata</v>
          </cell>
        </row>
        <row r="263">
          <cell r="A263">
            <v>8005110060007</v>
          </cell>
          <cell r="B263" t="str">
            <v>MUTXXTOXXXPLSXX0400G</v>
          </cell>
          <cell r="C263">
            <v>50406500</v>
          </cell>
          <cell r="D263" t="str">
            <v>Tomates</v>
          </cell>
          <cell r="E263">
            <v>664</v>
          </cell>
          <cell r="F263">
            <v>664</v>
          </cell>
          <cell r="G263">
            <v>664</v>
          </cell>
          <cell r="H263" t="str">
            <v>Tomates Mutti Pelados de 400 gr</v>
          </cell>
          <cell r="I263">
            <v>20982</v>
          </cell>
          <cell r="J263">
            <v>24</v>
          </cell>
          <cell r="K263" t="str">
            <v>Lata</v>
          </cell>
        </row>
        <row r="264">
          <cell r="A264">
            <v>7502219322254</v>
          </cell>
          <cell r="B264" t="str">
            <v>MUTPRTOXXXPLSXX0400G</v>
          </cell>
          <cell r="C264">
            <v>50406500</v>
          </cell>
          <cell r="D264" t="str">
            <v>Tomates</v>
          </cell>
          <cell r="E264">
            <v>656</v>
          </cell>
          <cell r="F264">
            <v>656</v>
          </cell>
          <cell r="G264">
            <v>656</v>
          </cell>
          <cell r="H264" t="str">
            <v>Tomates Mutti Pelados DUO de 400 g</v>
          </cell>
          <cell r="I264">
            <v>527</v>
          </cell>
          <cell r="J264">
            <v>12</v>
          </cell>
          <cell r="K264" t="str">
            <v>Lata</v>
          </cell>
        </row>
        <row r="265">
          <cell r="A265">
            <v>8410086704112</v>
          </cell>
          <cell r="B265" t="str">
            <v>YYBXXVIBALXXXXX0250M</v>
          </cell>
          <cell r="C265">
            <v>50171700</v>
          </cell>
          <cell r="D265" t="str">
            <v>Vinagres y vinos de cocinar</v>
          </cell>
          <cell r="E265">
            <v>1375</v>
          </cell>
          <cell r="F265">
            <v>1375</v>
          </cell>
          <cell r="G265">
            <v>1375</v>
          </cell>
          <cell r="H265" t="str">
            <v>Vinagre YBarra Balsámico de 250 ml</v>
          </cell>
          <cell r="I265">
            <v>5902</v>
          </cell>
          <cell r="J265">
            <v>12</v>
          </cell>
          <cell r="K265" t="str">
            <v>Frasco</v>
          </cell>
        </row>
        <row r="266">
          <cell r="A266">
            <v>8410086704068</v>
          </cell>
          <cell r="B266" t="str">
            <v>YYBXXVIMZAXXXXX0250M</v>
          </cell>
          <cell r="C266">
            <v>50171707</v>
          </cell>
          <cell r="D266" t="str">
            <v>Vinagres</v>
          </cell>
          <cell r="E266">
            <v>1376</v>
          </cell>
          <cell r="F266">
            <v>1376</v>
          </cell>
          <cell r="G266">
            <v>1376</v>
          </cell>
          <cell r="H266" t="str">
            <v>Vinagre YBarra de Manzana de 250 ml</v>
          </cell>
          <cell r="I266">
            <v>7320</v>
          </cell>
          <cell r="J266">
            <v>12</v>
          </cell>
          <cell r="K266" t="str">
            <v>Frasco</v>
          </cell>
        </row>
        <row r="267">
          <cell r="A267">
            <v>8410086704099</v>
          </cell>
          <cell r="B267" t="str">
            <v>YYBXXVIVINALFXX0250M</v>
          </cell>
          <cell r="C267">
            <v>50171700</v>
          </cell>
          <cell r="D267" t="str">
            <v>Vinagres y vinos de cocinar</v>
          </cell>
          <cell r="E267">
            <v>1408</v>
          </cell>
          <cell r="F267">
            <v>1408</v>
          </cell>
          <cell r="G267">
            <v>1408</v>
          </cell>
          <cell r="H267" t="str">
            <v>Vinagre Ybarra de Vino a las Finas Hierbas de 250 ml</v>
          </cell>
          <cell r="I267">
            <v>0</v>
          </cell>
          <cell r="J267">
            <v>12</v>
          </cell>
          <cell r="K267" t="str">
            <v>Botella</v>
          </cell>
        </row>
        <row r="268">
          <cell r="A268">
            <v>8410086751093</v>
          </cell>
          <cell r="B268" t="str">
            <v>YYBXXVIVINCZAXX0500M</v>
          </cell>
          <cell r="C268">
            <v>50171700</v>
          </cell>
          <cell r="D268" t="str">
            <v>Vinagres y vinos de cocinar</v>
          </cell>
          <cell r="E268">
            <v>1409</v>
          </cell>
          <cell r="F268">
            <v>1409</v>
          </cell>
          <cell r="G268">
            <v>1409</v>
          </cell>
          <cell r="H268" t="str">
            <v>Vinagre Ybarra de Vino Cza de 500 ml</v>
          </cell>
          <cell r="I268">
            <v>0</v>
          </cell>
          <cell r="J268">
            <v>12</v>
          </cell>
          <cell r="K268" t="str">
            <v>Frasco</v>
          </cell>
        </row>
        <row r="269">
          <cell r="A269">
            <v>8410086704075</v>
          </cell>
          <cell r="B269" t="str">
            <v>YYBXXVIVINXXXXX0250M</v>
          </cell>
          <cell r="C269">
            <v>50171700</v>
          </cell>
          <cell r="D269" t="str">
            <v>Vinagres y vinos de cocinar</v>
          </cell>
          <cell r="E269">
            <v>1377</v>
          </cell>
          <cell r="F269">
            <v>1377</v>
          </cell>
          <cell r="G269">
            <v>1377</v>
          </cell>
          <cell r="H269" t="str">
            <v>Vinagre Ybarra de Vino Tinto de 250 ml</v>
          </cell>
          <cell r="I269">
            <v>8342</v>
          </cell>
          <cell r="J269">
            <v>12</v>
          </cell>
          <cell r="K269" t="str">
            <v>Frasco</v>
          </cell>
        </row>
        <row r="270">
          <cell r="A270">
            <v>3442320944010</v>
          </cell>
          <cell r="B270" t="str">
            <v>OLFPYVBPCRXXX170750M</v>
          </cell>
          <cell r="C270">
            <v>50202203</v>
          </cell>
          <cell r="D270" t="str">
            <v>Vino</v>
          </cell>
          <cell r="E270">
            <v>1771</v>
          </cell>
          <cell r="F270">
            <v>1771</v>
          </cell>
          <cell r="G270">
            <v>1771</v>
          </cell>
          <cell r="H270" t="str">
            <v>Vino Blanco - Olivier Leflaive Puligny-Montrachet 1erCru - 750 ml</v>
          </cell>
          <cell r="I270">
            <v>0</v>
          </cell>
          <cell r="J270">
            <v>6</v>
          </cell>
          <cell r="K270" t="str">
            <v>Botella</v>
          </cell>
        </row>
        <row r="271">
          <cell r="A271">
            <v>5998835045189</v>
          </cell>
          <cell r="B271" t="str">
            <v>OREXXVDVTDXXX180750M</v>
          </cell>
          <cell r="C271">
            <v>50202203</v>
          </cell>
          <cell r="D271" t="str">
            <v>Vino</v>
          </cell>
          <cell r="E271">
            <v>1638</v>
          </cell>
          <cell r="F271">
            <v>1638</v>
          </cell>
          <cell r="G271">
            <v>1638</v>
          </cell>
          <cell r="H271" t="str">
            <v>Vino Blanco - Oremus Tokaji Vendimia Tardía 18 de 500 m</v>
          </cell>
          <cell r="I271">
            <v>0</v>
          </cell>
          <cell r="J271">
            <v>6</v>
          </cell>
          <cell r="K271" t="str">
            <v>Botella</v>
          </cell>
        </row>
        <row r="272">
          <cell r="A272">
            <v>8437005740921</v>
          </cell>
          <cell r="B272" t="str">
            <v>BQAXXVBVERXXX180750M</v>
          </cell>
          <cell r="C272">
            <v>50202203</v>
          </cell>
          <cell r="D272" t="str">
            <v>Vino</v>
          </cell>
          <cell r="E272">
            <v>1572</v>
          </cell>
          <cell r="F272">
            <v>1572</v>
          </cell>
          <cell r="G272">
            <v>1572</v>
          </cell>
          <cell r="H272" t="str">
            <v>Vino Blanco Belondrade Quinta Apolonia 18 de 750 ml</v>
          </cell>
          <cell r="I272">
            <v>24</v>
          </cell>
          <cell r="J272">
            <v>6</v>
          </cell>
          <cell r="K272" t="str">
            <v>Botella</v>
          </cell>
        </row>
        <row r="273">
          <cell r="A273">
            <v>8437020872072</v>
          </cell>
          <cell r="B273" t="str">
            <v>BQAXXVBVERXXX200750M</v>
          </cell>
          <cell r="C273">
            <v>50202203</v>
          </cell>
          <cell r="D273" t="str">
            <v>Vino</v>
          </cell>
          <cell r="E273">
            <v>1792</v>
          </cell>
          <cell r="F273">
            <v>1792</v>
          </cell>
          <cell r="G273">
            <v>1792</v>
          </cell>
          <cell r="H273" t="str">
            <v>Vino Blanco Belondrade Quinta Apolonia 20 de 750m</v>
          </cell>
          <cell r="I273">
            <v>0</v>
          </cell>
          <cell r="J273">
            <v>12</v>
          </cell>
          <cell r="K273" t="str">
            <v>Botella</v>
          </cell>
        </row>
        <row r="274">
          <cell r="A274">
            <v>8437020872140</v>
          </cell>
          <cell r="B274" t="str">
            <v>BQAXXVBVERXXX210750M</v>
          </cell>
          <cell r="C274">
            <v>50202203</v>
          </cell>
          <cell r="D274" t="str">
            <v>Vino</v>
          </cell>
          <cell r="E274">
            <v>1870</v>
          </cell>
          <cell r="F274">
            <v>1870</v>
          </cell>
          <cell r="G274">
            <v>1870</v>
          </cell>
          <cell r="H274" t="str">
            <v>Vino Blanco Belondrade Quinta Apolonia 21 de 750m</v>
          </cell>
          <cell r="I274">
            <v>0</v>
          </cell>
          <cell r="J274">
            <v>12</v>
          </cell>
          <cell r="K274" t="str">
            <v>Botella</v>
          </cell>
        </row>
        <row r="275">
          <cell r="A275">
            <v>8437005740846</v>
          </cell>
          <cell r="B275" t="str">
            <v>BQAXXVBVERXXXXX1500M</v>
          </cell>
          <cell r="C275">
            <v>50202203</v>
          </cell>
          <cell r="D275" t="str">
            <v>Vino</v>
          </cell>
          <cell r="E275">
            <v>1438</v>
          </cell>
          <cell r="F275">
            <v>1438</v>
          </cell>
          <cell r="G275">
            <v>1438</v>
          </cell>
          <cell r="H275" t="str">
            <v>Vino Blanco Belondrade Quinta Apolonia de 1500 m</v>
          </cell>
          <cell r="I275">
            <v>0</v>
          </cell>
          <cell r="J275">
            <v>1</v>
          </cell>
          <cell r="K275" t="str">
            <v>Botella</v>
          </cell>
        </row>
        <row r="276">
          <cell r="A276">
            <v>8437005740839</v>
          </cell>
          <cell r="B276" t="str">
            <v>BQAXXVBVERXXXXX0750M</v>
          </cell>
          <cell r="C276">
            <v>50202203</v>
          </cell>
          <cell r="D276" t="str">
            <v>Vino</v>
          </cell>
          <cell r="E276">
            <v>1437</v>
          </cell>
          <cell r="F276">
            <v>1437</v>
          </cell>
          <cell r="G276">
            <v>1437</v>
          </cell>
          <cell r="H276" t="str">
            <v>Vino Blanco Belondrade Quinta Apolonia de 750 m</v>
          </cell>
          <cell r="I276">
            <v>3</v>
          </cell>
          <cell r="J276">
            <v>6</v>
          </cell>
          <cell r="K276" t="str">
            <v>Botella</v>
          </cell>
        </row>
        <row r="277">
          <cell r="A277">
            <v>8437020872102</v>
          </cell>
          <cell r="B277" t="str">
            <v>BLUXXVBVERXXX201500M</v>
          </cell>
          <cell r="C277">
            <v>50202203</v>
          </cell>
          <cell r="D277" t="str">
            <v>Vino</v>
          </cell>
          <cell r="E277">
            <v>0</v>
          </cell>
          <cell r="F277">
            <v>0</v>
          </cell>
          <cell r="G277">
            <v>0</v>
          </cell>
          <cell r="H277" t="str">
            <v>Vino Blanco Belondrade y Lurton 20 de 1500  m</v>
          </cell>
          <cell r="I277">
            <v>0</v>
          </cell>
          <cell r="J277">
            <v>0</v>
          </cell>
          <cell r="K277" t="str">
            <v>Botella</v>
          </cell>
        </row>
        <row r="278">
          <cell r="A278">
            <v>8437020872096</v>
          </cell>
          <cell r="B278" t="str">
            <v>BLUXXVBVERXXX200750M</v>
          </cell>
          <cell r="C278">
            <v>50202203</v>
          </cell>
          <cell r="D278" t="str">
            <v>Vino</v>
          </cell>
          <cell r="E278">
            <v>1828</v>
          </cell>
          <cell r="F278">
            <v>1828</v>
          </cell>
          <cell r="G278">
            <v>1828</v>
          </cell>
          <cell r="H278" t="str">
            <v>Vino Blanco Belondrade y Lurton 20 de 750 m</v>
          </cell>
          <cell r="I278">
            <v>115</v>
          </cell>
          <cell r="J278">
            <v>12</v>
          </cell>
          <cell r="K278" t="str">
            <v>Botella</v>
          </cell>
        </row>
        <row r="279">
          <cell r="A279">
            <v>8437005740617</v>
          </cell>
          <cell r="B279" t="str">
            <v>BLUXXVBVERXXX143000M</v>
          </cell>
          <cell r="C279">
            <v>50202203</v>
          </cell>
          <cell r="D279" t="str">
            <v>Vino</v>
          </cell>
          <cell r="E279">
            <v>0</v>
          </cell>
          <cell r="F279">
            <v>0</v>
          </cell>
          <cell r="G279">
            <v>0</v>
          </cell>
          <cell r="H279" t="str">
            <v>Vino Blanco Belondrade y Lurton 2014 de 3000 ml</v>
          </cell>
          <cell r="I279">
            <v>1</v>
          </cell>
          <cell r="J279">
            <v>1</v>
          </cell>
          <cell r="K279" t="str">
            <v>Botella</v>
          </cell>
        </row>
        <row r="280">
          <cell r="A280">
            <v>8437005740778</v>
          </cell>
          <cell r="B280" t="str">
            <v>BLUXXVBVERXXXXX750M</v>
          </cell>
          <cell r="C280">
            <v>50202203</v>
          </cell>
          <cell r="D280" t="str">
            <v>Vino</v>
          </cell>
          <cell r="E280">
            <v>1435</v>
          </cell>
          <cell r="F280">
            <v>1435</v>
          </cell>
          <cell r="G280">
            <v>1435</v>
          </cell>
          <cell r="H280" t="str">
            <v>Vino Blanco Belondrade y Lurton 2016 de 750 m</v>
          </cell>
          <cell r="I280">
            <v>4</v>
          </cell>
          <cell r="J280">
            <v>6</v>
          </cell>
          <cell r="K280" t="str">
            <v>Botella</v>
          </cell>
        </row>
        <row r="281">
          <cell r="A281">
            <v>8437005740853</v>
          </cell>
          <cell r="B281" t="str">
            <v>BLUXXVBVERXXX17750M</v>
          </cell>
          <cell r="C281">
            <v>50202203</v>
          </cell>
          <cell r="D281" t="str">
            <v>Vino</v>
          </cell>
          <cell r="E281">
            <v>1484</v>
          </cell>
          <cell r="F281">
            <v>1484</v>
          </cell>
          <cell r="G281">
            <v>1484</v>
          </cell>
          <cell r="H281" t="str">
            <v>Vino Blanco Belondrade y Lurton 2017 de 750 m</v>
          </cell>
          <cell r="I281">
            <v>0</v>
          </cell>
          <cell r="J281">
            <v>12</v>
          </cell>
          <cell r="K281" t="str">
            <v>Botella</v>
          </cell>
        </row>
        <row r="282">
          <cell r="A282">
            <v>8437005740976</v>
          </cell>
          <cell r="B282" t="str">
            <v>BLUXXVBVERXXX186000M</v>
          </cell>
          <cell r="C282">
            <v>50202203</v>
          </cell>
          <cell r="D282" t="str">
            <v>Vino</v>
          </cell>
          <cell r="E282">
            <v>1766</v>
          </cell>
          <cell r="F282">
            <v>1766</v>
          </cell>
          <cell r="G282">
            <v>1766</v>
          </cell>
          <cell r="H282" t="str">
            <v>Vino Blanco Belondrade y Lurton 2018 de 6000 m</v>
          </cell>
          <cell r="I282">
            <v>0</v>
          </cell>
          <cell r="J282">
            <v>1</v>
          </cell>
          <cell r="K282" t="str">
            <v>Botella</v>
          </cell>
        </row>
        <row r="283">
          <cell r="A283">
            <v>8437005740945</v>
          </cell>
          <cell r="B283" t="str">
            <v>BLUXXVBVERXXX180750M</v>
          </cell>
          <cell r="C283">
            <v>50202203</v>
          </cell>
          <cell r="D283" t="str">
            <v>Vino</v>
          </cell>
          <cell r="E283">
            <v>1626</v>
          </cell>
          <cell r="F283">
            <v>1626</v>
          </cell>
          <cell r="G283">
            <v>1626</v>
          </cell>
          <cell r="H283" t="str">
            <v>Vino Blanco Belondrade y Lurton 2018 de 750 ml</v>
          </cell>
          <cell r="I283">
            <v>0</v>
          </cell>
          <cell r="J283">
            <v>12</v>
          </cell>
          <cell r="K283" t="str">
            <v>Botella</v>
          </cell>
        </row>
        <row r="284">
          <cell r="A284">
            <v>8437020872027</v>
          </cell>
          <cell r="B284" t="str">
            <v>BLUXXVBVERXXX190750M</v>
          </cell>
          <cell r="C284">
            <v>50202203</v>
          </cell>
          <cell r="D284" t="str">
            <v>Vino</v>
          </cell>
          <cell r="E284">
            <v>1745</v>
          </cell>
          <cell r="F284">
            <v>1745</v>
          </cell>
          <cell r="G284">
            <v>1745</v>
          </cell>
          <cell r="H284" t="str">
            <v>Vino Blanco Belondrade y Lurton 2019 de 750 m</v>
          </cell>
          <cell r="I284">
            <v>23</v>
          </cell>
          <cell r="J284">
            <v>12</v>
          </cell>
          <cell r="K284" t="str">
            <v>Botella</v>
          </cell>
        </row>
        <row r="285">
          <cell r="A285">
            <v>8437020872171</v>
          </cell>
          <cell r="B285" t="str">
            <v>BLUXXVBVERXXX211500M</v>
          </cell>
          <cell r="C285">
            <v>50202203</v>
          </cell>
          <cell r="D285" t="str">
            <v>VINO</v>
          </cell>
          <cell r="E285">
            <v>1940</v>
          </cell>
          <cell r="F285">
            <v>1940</v>
          </cell>
          <cell r="G285">
            <v>1940</v>
          </cell>
          <cell r="H285" t="str">
            <v>Vino Blanco Belondrade y Lurton 21 de 1500 m</v>
          </cell>
          <cell r="I285">
            <v>3</v>
          </cell>
          <cell r="J285">
            <v>1</v>
          </cell>
          <cell r="K285" t="str">
            <v>Botella</v>
          </cell>
        </row>
        <row r="286">
          <cell r="A286">
            <v>8437020872164</v>
          </cell>
          <cell r="B286" t="str">
            <v>BLUXXVBVERXXX210750M</v>
          </cell>
          <cell r="C286">
            <v>50202203</v>
          </cell>
          <cell r="D286" t="str">
            <v>Vino</v>
          </cell>
          <cell r="E286">
            <v>1871</v>
          </cell>
          <cell r="F286">
            <v>1871</v>
          </cell>
          <cell r="G286">
            <v>1871</v>
          </cell>
          <cell r="H286" t="str">
            <v>Vino Blanco Belondrade y Lurton 21 de 750 m</v>
          </cell>
          <cell r="I286">
            <v>0</v>
          </cell>
          <cell r="J286">
            <v>6</v>
          </cell>
          <cell r="K286" t="str">
            <v>Botella</v>
          </cell>
        </row>
        <row r="287">
          <cell r="A287">
            <v>8437009912195</v>
          </cell>
          <cell r="B287" t="str">
            <v>CAPXXVBVERXXX190750M</v>
          </cell>
          <cell r="C287">
            <v>50202203</v>
          </cell>
          <cell r="D287" t="str">
            <v>Vino</v>
          </cell>
          <cell r="E287">
            <v>1795</v>
          </cell>
          <cell r="F287">
            <v>1795</v>
          </cell>
          <cell r="G287">
            <v>1795</v>
          </cell>
          <cell r="H287" t="str">
            <v>Vino Blanco Capitel 19 de 750 ml</v>
          </cell>
          <cell r="I287">
            <v>1</v>
          </cell>
          <cell r="J287">
            <v>1</v>
          </cell>
          <cell r="K287" t="str">
            <v>Botella</v>
          </cell>
        </row>
        <row r="288">
          <cell r="A288">
            <v>7804320753751</v>
          </cell>
          <cell r="B288" t="str">
            <v>BCIXXVBXXXCHAXX0750M</v>
          </cell>
          <cell r="C288">
            <v>50202203</v>
          </cell>
          <cell r="D288" t="str">
            <v>Vino</v>
          </cell>
          <cell r="E288">
            <v>1701</v>
          </cell>
          <cell r="F288">
            <v>1701</v>
          </cell>
          <cell r="G288">
            <v>1701</v>
          </cell>
          <cell r="H288" t="str">
            <v>Vino Blanco Cono Sur Bicicleta Chardonnay de 750 ml</v>
          </cell>
          <cell r="I288">
            <v>0</v>
          </cell>
          <cell r="J288">
            <v>12</v>
          </cell>
          <cell r="K288" t="str">
            <v>Botella</v>
          </cell>
        </row>
        <row r="289">
          <cell r="A289">
            <v>7804320753003</v>
          </cell>
          <cell r="B289" t="str">
            <v>BCIXXVBXXXSBLXX0750M</v>
          </cell>
          <cell r="C289">
            <v>50202203</v>
          </cell>
          <cell r="D289" t="str">
            <v>Vino</v>
          </cell>
          <cell r="E289">
            <v>1591</v>
          </cell>
          <cell r="F289">
            <v>1591</v>
          </cell>
          <cell r="G289">
            <v>1591</v>
          </cell>
          <cell r="H289" t="str">
            <v>Vino Blanco Cono Sur Bicicleta Sauvignon Blanc de 750 ml</v>
          </cell>
          <cell r="I289">
            <v>7495</v>
          </cell>
          <cell r="J289">
            <v>12</v>
          </cell>
          <cell r="K289" t="str">
            <v>Botella</v>
          </cell>
        </row>
        <row r="290">
          <cell r="A290">
            <v>7804320348063</v>
          </cell>
          <cell r="B290" t="str">
            <v>CNSXXVBORGSBLXX0750M</v>
          </cell>
          <cell r="C290">
            <v>50202203</v>
          </cell>
          <cell r="D290" t="str">
            <v>Vino</v>
          </cell>
          <cell r="E290">
            <v>1882</v>
          </cell>
          <cell r="F290">
            <v>1882</v>
          </cell>
          <cell r="G290">
            <v>1882</v>
          </cell>
          <cell r="H290" t="str">
            <v>Vino Blanco Cono Sur Organico Sauvignon Blance de 750 m</v>
          </cell>
          <cell r="I290">
            <v>3535</v>
          </cell>
          <cell r="J290">
            <v>6</v>
          </cell>
          <cell r="K290" t="str">
            <v>Botella</v>
          </cell>
        </row>
        <row r="291">
          <cell r="A291">
            <v>7804320407050</v>
          </cell>
          <cell r="B291" t="str">
            <v>CNSXXVBRVECHAXX0750M</v>
          </cell>
          <cell r="C291">
            <v>50202203</v>
          </cell>
          <cell r="D291" t="str">
            <v>Vino</v>
          </cell>
          <cell r="E291">
            <v>1596</v>
          </cell>
          <cell r="F291">
            <v>1596</v>
          </cell>
          <cell r="G291">
            <v>1596</v>
          </cell>
          <cell r="H291" t="str">
            <v>Vino Blanco Cono Sur Reserva Esp.Chardonay de 750 ml</v>
          </cell>
          <cell r="I291">
            <v>5787</v>
          </cell>
          <cell r="J291">
            <v>12</v>
          </cell>
          <cell r="K291" t="str">
            <v>Botella</v>
          </cell>
        </row>
        <row r="292">
          <cell r="A292">
            <v>7804320234007</v>
          </cell>
          <cell r="B292" t="str">
            <v>CNSXXVBRVESBLXX0750M</v>
          </cell>
          <cell r="C292">
            <v>50202203</v>
          </cell>
          <cell r="D292" t="str">
            <v>Vino</v>
          </cell>
          <cell r="E292">
            <v>1782</v>
          </cell>
          <cell r="F292">
            <v>1782</v>
          </cell>
          <cell r="G292">
            <v>1782</v>
          </cell>
          <cell r="H292" t="str">
            <v>Vino Blanco Cono Sur Reserva Esp.Sauvignon Blanc de 750 ml</v>
          </cell>
          <cell r="I292">
            <v>428</v>
          </cell>
          <cell r="J292">
            <v>12</v>
          </cell>
          <cell r="K292" t="str">
            <v>Botella</v>
          </cell>
        </row>
        <row r="293">
          <cell r="A293">
            <v>8410106022608</v>
          </cell>
          <cell r="B293" t="str">
            <v>DIAXXVBRDAVRDXX0750M</v>
          </cell>
          <cell r="C293">
            <v>50202203</v>
          </cell>
          <cell r="D293" t="str">
            <v>Vino</v>
          </cell>
          <cell r="E293">
            <v>1338</v>
          </cell>
          <cell r="F293">
            <v>1338</v>
          </cell>
          <cell r="G293">
            <v>1338</v>
          </cell>
          <cell r="H293" t="str">
            <v>Vino Blanco Diamante Rueda Verdejo de 750 ml</v>
          </cell>
          <cell r="I293">
            <v>2130</v>
          </cell>
          <cell r="J293">
            <v>6</v>
          </cell>
          <cell r="K293" t="str">
            <v>Botella</v>
          </cell>
        </row>
        <row r="294">
          <cell r="A294">
            <v>8410106064400</v>
          </cell>
          <cell r="B294" t="str">
            <v>DIAXXVBSMDXXXXX0187M</v>
          </cell>
          <cell r="C294">
            <v>50202203</v>
          </cell>
          <cell r="D294" t="str">
            <v>Vino</v>
          </cell>
          <cell r="E294">
            <v>948</v>
          </cell>
          <cell r="F294">
            <v>948</v>
          </cell>
          <cell r="G294">
            <v>948</v>
          </cell>
          <cell r="H294" t="str">
            <v>Vino Blanco Diamante Semidulce de 187 ml</v>
          </cell>
          <cell r="I294">
            <v>3497</v>
          </cell>
          <cell r="J294">
            <v>24</v>
          </cell>
          <cell r="K294" t="str">
            <v>Botella</v>
          </cell>
        </row>
        <row r="295">
          <cell r="A295">
            <v>8410106023353</v>
          </cell>
          <cell r="B295" t="str">
            <v>DIAXXVBSMDXXXXX0375M</v>
          </cell>
          <cell r="C295">
            <v>50202203</v>
          </cell>
          <cell r="D295" t="str">
            <v>Vino</v>
          </cell>
          <cell r="E295">
            <v>401</v>
          </cell>
          <cell r="F295">
            <v>401</v>
          </cell>
          <cell r="G295">
            <v>401</v>
          </cell>
          <cell r="H295" t="str">
            <v>Vino Blanco Diamante Semidulce de 375 ml</v>
          </cell>
          <cell r="I295">
            <v>9842</v>
          </cell>
          <cell r="J295">
            <v>12</v>
          </cell>
          <cell r="K295" t="str">
            <v>Botella</v>
          </cell>
        </row>
        <row r="296">
          <cell r="A296">
            <v>8410106023254</v>
          </cell>
          <cell r="B296" t="str">
            <v>DIAXXVBSMDXXXXX0750M</v>
          </cell>
          <cell r="C296">
            <v>50202203</v>
          </cell>
          <cell r="D296" t="str">
            <v>Vino</v>
          </cell>
          <cell r="E296">
            <v>402</v>
          </cell>
          <cell r="F296">
            <v>402</v>
          </cell>
          <cell r="G296">
            <v>402</v>
          </cell>
          <cell r="H296" t="str">
            <v>Vino Blanco Diamante Semidulce de 750 ml</v>
          </cell>
          <cell r="I296">
            <v>19603</v>
          </cell>
          <cell r="J296">
            <v>6</v>
          </cell>
          <cell r="K296" t="str">
            <v>Botella</v>
          </cell>
        </row>
        <row r="297">
          <cell r="A297">
            <v>8410261033112</v>
          </cell>
          <cell r="B297" t="str">
            <v>DGAXXVBXXXXXXXX1000M</v>
          </cell>
          <cell r="C297">
            <v>50202203</v>
          </cell>
          <cell r="D297" t="str">
            <v>Vino</v>
          </cell>
          <cell r="E297">
            <v>1194</v>
          </cell>
          <cell r="F297">
            <v>1194</v>
          </cell>
          <cell r="G297">
            <v>1194</v>
          </cell>
          <cell r="H297" t="str">
            <v>Vino Blanco Don Garcia de 1000 ml</v>
          </cell>
          <cell r="I297">
            <v>13539</v>
          </cell>
          <cell r="J297">
            <v>12</v>
          </cell>
          <cell r="K297" t="str">
            <v>Botella</v>
          </cell>
        </row>
        <row r="298">
          <cell r="A298">
            <v>8410261206158</v>
          </cell>
          <cell r="B298" t="str">
            <v>DSIPMVBXXXCHAXX1000M</v>
          </cell>
          <cell r="C298">
            <v>50202203</v>
          </cell>
          <cell r="D298" t="str">
            <v>Vino</v>
          </cell>
          <cell r="E298">
            <v>1164</v>
          </cell>
          <cell r="F298">
            <v>1164</v>
          </cell>
          <cell r="G298">
            <v>1164</v>
          </cell>
          <cell r="H298" t="str">
            <v>Vino Blanco Don Simón Prisma Chardonnay de 1000 ml</v>
          </cell>
          <cell r="I298">
            <v>2191</v>
          </cell>
          <cell r="J298">
            <v>12</v>
          </cell>
          <cell r="K298" t="str">
            <v>Botella</v>
          </cell>
        </row>
        <row r="299">
          <cell r="A299">
            <v>8437021247091</v>
          </cell>
          <cell r="B299" t="str">
            <v>EMRXXVBXXXXXX190750M</v>
          </cell>
          <cell r="C299">
            <v>50202203</v>
          </cell>
          <cell r="D299" t="str">
            <v>Vino</v>
          </cell>
          <cell r="E299">
            <v>1824</v>
          </cell>
          <cell r="F299">
            <v>1824</v>
          </cell>
          <cell r="G299">
            <v>1824</v>
          </cell>
          <cell r="H299" t="str">
            <v>Vino Blanco Emilio Rojo19 de 750 ml</v>
          </cell>
          <cell r="I299">
            <v>0</v>
          </cell>
          <cell r="J299">
            <v>6</v>
          </cell>
          <cell r="K299" t="str">
            <v>Botella</v>
          </cell>
        </row>
        <row r="300">
          <cell r="A300">
            <v>8001900628051</v>
          </cell>
          <cell r="B300" t="str">
            <v>CVVXXVBESPXXXXX0750M</v>
          </cell>
          <cell r="C300">
            <v>50202203</v>
          </cell>
          <cell r="D300" t="str">
            <v>Vino</v>
          </cell>
          <cell r="E300">
            <v>1900</v>
          </cell>
          <cell r="F300">
            <v>1900</v>
          </cell>
          <cell r="G300">
            <v>1900</v>
          </cell>
          <cell r="H300" t="str">
            <v>Vino Blanco Espumoso Cavicchioli de 750 ml</v>
          </cell>
          <cell r="I300">
            <v>11709</v>
          </cell>
          <cell r="J300">
            <v>6</v>
          </cell>
          <cell r="K300" t="str">
            <v>Botella</v>
          </cell>
        </row>
        <row r="301">
          <cell r="A301">
            <v>8001900664608</v>
          </cell>
          <cell r="B301" t="str">
            <v>CVVPPVBESPXXXXX0750M</v>
          </cell>
          <cell r="C301">
            <v>50202203</v>
          </cell>
          <cell r="D301" t="str">
            <v>Vino</v>
          </cell>
          <cell r="E301">
            <v>1903</v>
          </cell>
          <cell r="F301">
            <v>1903</v>
          </cell>
          <cell r="G301">
            <v>1903</v>
          </cell>
          <cell r="H301" t="str">
            <v>Vino Blanco Espumoso Cavicchioli Prosecco de 750 ml</v>
          </cell>
          <cell r="I301">
            <v>14094</v>
          </cell>
          <cell r="J301">
            <v>6</v>
          </cell>
          <cell r="K301" t="str">
            <v>Botella</v>
          </cell>
        </row>
        <row r="302">
          <cell r="A302">
            <v>8410106810014</v>
          </cell>
          <cell r="B302" t="str">
            <v>DIAXXVEBLAXXXXX0750M</v>
          </cell>
          <cell r="C302">
            <v>50202205</v>
          </cell>
          <cell r="D302" t="str">
            <v>Vino espumoso</v>
          </cell>
          <cell r="E302">
            <v>1662</v>
          </cell>
          <cell r="F302">
            <v>1662</v>
          </cell>
          <cell r="G302">
            <v>1662</v>
          </cell>
          <cell r="H302" t="str">
            <v>Vino Blanco Espumoso Diamante de 750m</v>
          </cell>
          <cell r="I302">
            <v>14339</v>
          </cell>
          <cell r="J302">
            <v>6</v>
          </cell>
          <cell r="K302" t="str">
            <v>Botella</v>
          </cell>
        </row>
        <row r="303">
          <cell r="A303">
            <v>8410065100676</v>
          </cell>
          <cell r="B303" t="str">
            <v>PATAZVEBLABRUXX0750M</v>
          </cell>
          <cell r="C303">
            <v>50202205</v>
          </cell>
          <cell r="D303" t="str">
            <v>Vino espumoso</v>
          </cell>
          <cell r="E303">
            <v>1208</v>
          </cell>
          <cell r="F303">
            <v>1208</v>
          </cell>
          <cell r="G303">
            <v>1208</v>
          </cell>
          <cell r="H303" t="str">
            <v>Vino Blanco Espumoso Federico Paternina B/Azul Cava de 750 ml</v>
          </cell>
          <cell r="I303">
            <v>1439</v>
          </cell>
          <cell r="J303">
            <v>6</v>
          </cell>
          <cell r="K303" t="str">
            <v>Botella</v>
          </cell>
        </row>
        <row r="304">
          <cell r="A304">
            <v>7793440700830</v>
          </cell>
          <cell r="B304" t="str">
            <v>NSEXXVBESPBRUXX0750M</v>
          </cell>
          <cell r="C304">
            <v>50202205</v>
          </cell>
          <cell r="D304" t="str">
            <v>Vino espumoso</v>
          </cell>
          <cell r="E304">
            <v>1425</v>
          </cell>
          <cell r="F304">
            <v>1425</v>
          </cell>
          <cell r="G304">
            <v>1425</v>
          </cell>
          <cell r="H304" t="str">
            <v>Vino Blanco Espumoso Nieto Senetiner Brut de 750 ml</v>
          </cell>
          <cell r="I304">
            <v>468</v>
          </cell>
          <cell r="J304">
            <v>6</v>
          </cell>
          <cell r="K304" t="str">
            <v>Botella</v>
          </cell>
        </row>
        <row r="305">
          <cell r="A305">
            <v>8410026047477</v>
          </cell>
          <cell r="B305" t="str">
            <v>PATDOVBSMDXXXXX0750M</v>
          </cell>
          <cell r="C305">
            <v>50202203</v>
          </cell>
          <cell r="D305" t="str">
            <v>Vino</v>
          </cell>
          <cell r="E305">
            <v>729</v>
          </cell>
          <cell r="F305">
            <v>729</v>
          </cell>
          <cell r="G305">
            <v>729</v>
          </cell>
          <cell r="H305" t="str">
            <v>Vino Blanco Federico Paternina Banda Dorada Semidulce 0750m</v>
          </cell>
          <cell r="I305">
            <v>3193</v>
          </cell>
          <cell r="J305">
            <v>6</v>
          </cell>
          <cell r="K305" t="str">
            <v>Botella</v>
          </cell>
        </row>
        <row r="306">
          <cell r="A306">
            <v>7804320182025</v>
          </cell>
          <cell r="B306" t="str">
            <v>ISNXXVBXXXSBLXX0750M</v>
          </cell>
          <cell r="C306">
            <v>50202203</v>
          </cell>
          <cell r="D306" t="str">
            <v>Vino</v>
          </cell>
          <cell r="E306">
            <v>1469</v>
          </cell>
          <cell r="F306">
            <v>1469</v>
          </cell>
          <cell r="G306">
            <v>1469</v>
          </cell>
          <cell r="H306" t="str">
            <v>Vino Blanco Isla Negra Sauvignon Blanc de 750 ml</v>
          </cell>
          <cell r="I306">
            <v>34235</v>
          </cell>
          <cell r="J306">
            <v>6</v>
          </cell>
          <cell r="K306" t="str">
            <v>Botella</v>
          </cell>
        </row>
        <row r="307">
          <cell r="A307">
            <v>8436028380565</v>
          </cell>
          <cell r="B307" t="str">
            <v>LMLXXVBXXXXXXXX0750M</v>
          </cell>
          <cell r="C307">
            <v>50202203</v>
          </cell>
          <cell r="D307" t="str">
            <v>Vino</v>
          </cell>
          <cell r="E307">
            <v>1905</v>
          </cell>
          <cell r="F307">
            <v>1905</v>
          </cell>
          <cell r="G307">
            <v>1905</v>
          </cell>
          <cell r="H307" t="str">
            <v>Vino Blanco La Maldita de 750 m</v>
          </cell>
          <cell r="I307">
            <v>355</v>
          </cell>
          <cell r="J307">
            <v>6</v>
          </cell>
          <cell r="K307" t="str">
            <v>Botella</v>
          </cell>
        </row>
        <row r="308">
          <cell r="A308">
            <v>5601142300277</v>
          </cell>
          <cell r="B308" t="str">
            <v>LANFRVBSESXXXXX0750M</v>
          </cell>
          <cell r="C308">
            <v>50202300</v>
          </cell>
          <cell r="D308" t="str">
            <v>Bebidas no alcoholicas</v>
          </cell>
          <cell r="E308">
            <v>526</v>
          </cell>
          <cell r="F308">
            <v>526</v>
          </cell>
          <cell r="G308">
            <v>526</v>
          </cell>
          <cell r="H308" t="str">
            <v>Vino Blanco Lancers Free Semi Espumoso de 750 ml</v>
          </cell>
          <cell r="I308">
            <v>0</v>
          </cell>
          <cell r="J308">
            <v>6</v>
          </cell>
          <cell r="K308" t="str">
            <v>Botella</v>
          </cell>
        </row>
        <row r="309">
          <cell r="A309">
            <v>5601142192476</v>
          </cell>
          <cell r="B309" t="str">
            <v>LANXXVBSESXXXXX0750M</v>
          </cell>
          <cell r="C309">
            <v>50202205</v>
          </cell>
          <cell r="D309" t="str">
            <v>Vino espumoso</v>
          </cell>
          <cell r="E309">
            <v>531</v>
          </cell>
          <cell r="F309">
            <v>531</v>
          </cell>
          <cell r="G309">
            <v>531</v>
          </cell>
          <cell r="H309" t="str">
            <v>Vino Blanco Lancers Semi Espumoso de 750 ml</v>
          </cell>
          <cell r="I309">
            <v>6731</v>
          </cell>
          <cell r="J309">
            <v>12</v>
          </cell>
          <cell r="K309" t="str">
            <v>Botella</v>
          </cell>
        </row>
        <row r="310">
          <cell r="A310">
            <v>8420871400105</v>
          </cell>
          <cell r="B310" t="str">
            <v>MVZXXVBXXXXXXXX0375M</v>
          </cell>
          <cell r="C310">
            <v>50202203</v>
          </cell>
          <cell r="D310" t="str">
            <v>Vino</v>
          </cell>
          <cell r="E310">
            <v>672</v>
          </cell>
          <cell r="F310">
            <v>672</v>
          </cell>
          <cell r="G310">
            <v>672</v>
          </cell>
          <cell r="H310" t="str">
            <v>Vino Blanco Marques de Vizhoja de 375 ml</v>
          </cell>
          <cell r="I310">
            <v>2338</v>
          </cell>
          <cell r="J310">
            <v>12</v>
          </cell>
          <cell r="K310" t="str">
            <v>Botella</v>
          </cell>
        </row>
        <row r="311">
          <cell r="A311">
            <v>8420871400013</v>
          </cell>
          <cell r="B311" t="str">
            <v>MVZXXVBXXXXXXXX0750M</v>
          </cell>
          <cell r="C311">
            <v>50202203</v>
          </cell>
          <cell r="D311" t="str">
            <v>Vino</v>
          </cell>
          <cell r="E311">
            <v>673</v>
          </cell>
          <cell r="F311">
            <v>673</v>
          </cell>
          <cell r="G311">
            <v>673</v>
          </cell>
          <cell r="H311" t="str">
            <v>Vino Blanco Marques de Vizhoja de 750 ml</v>
          </cell>
          <cell r="I311">
            <v>1617</v>
          </cell>
          <cell r="J311">
            <v>6</v>
          </cell>
          <cell r="K311" t="str">
            <v>Botella</v>
          </cell>
        </row>
        <row r="312">
          <cell r="A312">
            <v>8437020298377</v>
          </cell>
          <cell r="B312" t="str">
            <v>OGMXXVBXXXXXX200750M</v>
          </cell>
          <cell r="C312">
            <v>50202203</v>
          </cell>
          <cell r="D312" t="str">
            <v>VINO</v>
          </cell>
          <cell r="E312">
            <v>1907</v>
          </cell>
          <cell r="F312">
            <v>1907</v>
          </cell>
          <cell r="G312">
            <v>1907</v>
          </cell>
          <cell r="H312" t="str">
            <v>Vino Blanco O Gran Mein de 750 m</v>
          </cell>
          <cell r="I312">
            <v>106</v>
          </cell>
          <cell r="J312">
            <v>6</v>
          </cell>
          <cell r="K312" t="str">
            <v>Botella</v>
          </cell>
        </row>
        <row r="313">
          <cell r="A313">
            <v>8437020298100</v>
          </cell>
          <cell r="B313" t="str">
            <v>OGMXXVBXXXXXX180750M</v>
          </cell>
          <cell r="C313">
            <v>50202203</v>
          </cell>
          <cell r="D313" t="str">
            <v>Vino</v>
          </cell>
          <cell r="E313">
            <v>1794</v>
          </cell>
          <cell r="F313">
            <v>1794</v>
          </cell>
          <cell r="G313">
            <v>1794</v>
          </cell>
          <cell r="H313" t="str">
            <v>Vino Blanco O Gran Mein de 750 ml</v>
          </cell>
          <cell r="I313">
            <v>4</v>
          </cell>
          <cell r="J313">
            <v>6</v>
          </cell>
          <cell r="K313" t="str">
            <v>Botella</v>
          </cell>
        </row>
        <row r="314">
          <cell r="A314">
            <v>3442320969235</v>
          </cell>
          <cell r="B314" t="str">
            <v>OLFPYVBPCRLEF180750M</v>
          </cell>
          <cell r="C314">
            <v>50202203</v>
          </cell>
          <cell r="D314" t="str">
            <v>Vino</v>
          </cell>
          <cell r="E314">
            <v>1702</v>
          </cell>
          <cell r="F314">
            <v>1702</v>
          </cell>
          <cell r="G314">
            <v>1702</v>
          </cell>
          <cell r="H314" t="str">
            <v>Vino Blanco Olivier Lefla Puligny-Montra 1erCru Folati 750ml</v>
          </cell>
          <cell r="I314">
            <v>0</v>
          </cell>
          <cell r="J314">
            <v>0</v>
          </cell>
          <cell r="K314" t="str">
            <v>Botella</v>
          </cell>
        </row>
        <row r="315">
          <cell r="A315">
            <v>3442320851233</v>
          </cell>
          <cell r="B315" t="str">
            <v>OLFBGVBXXXXXXXX0750M</v>
          </cell>
          <cell r="C315">
            <v>50202203</v>
          </cell>
          <cell r="D315" t="str">
            <v>Vino</v>
          </cell>
          <cell r="E315">
            <v>1430</v>
          </cell>
          <cell r="F315">
            <v>1430</v>
          </cell>
          <cell r="G315">
            <v>1430</v>
          </cell>
          <cell r="H315" t="str">
            <v>Vino Blanco Olivier Leflaive Bourgogne Aligote 2014 de 750 ml</v>
          </cell>
          <cell r="I315">
            <v>0</v>
          </cell>
          <cell r="J315">
            <v>6</v>
          </cell>
          <cell r="K315" t="str">
            <v>Botella</v>
          </cell>
        </row>
        <row r="316">
          <cell r="A316">
            <v>3442320943075</v>
          </cell>
          <cell r="B316" t="str">
            <v>OLFBGVBXXXXXX170750M</v>
          </cell>
          <cell r="C316">
            <v>50202203</v>
          </cell>
          <cell r="D316" t="str">
            <v>Vino</v>
          </cell>
          <cell r="E316">
            <v>1712</v>
          </cell>
          <cell r="F316">
            <v>1712</v>
          </cell>
          <cell r="G316">
            <v>1712</v>
          </cell>
          <cell r="H316" t="str">
            <v>Vino Blanco Olivier Leflaive Bourgogne Aligote de 750 ml</v>
          </cell>
          <cell r="I316">
            <v>0</v>
          </cell>
          <cell r="J316">
            <v>6</v>
          </cell>
          <cell r="K316" t="str">
            <v>Botella</v>
          </cell>
        </row>
        <row r="317">
          <cell r="A317">
            <v>3442321021079</v>
          </cell>
          <cell r="B317" t="str">
            <v>OLFBGVBXXXXXX200750M</v>
          </cell>
          <cell r="C317">
            <v>50202203</v>
          </cell>
          <cell r="D317" t="str">
            <v>Vino</v>
          </cell>
          <cell r="E317">
            <v>1878</v>
          </cell>
          <cell r="F317">
            <v>1878</v>
          </cell>
          <cell r="G317">
            <v>1878</v>
          </cell>
          <cell r="H317" t="str">
            <v>Vino Blanco Olivier Leflaive Bourgogne Aligote de 750 ml</v>
          </cell>
          <cell r="I317">
            <v>0</v>
          </cell>
          <cell r="J317">
            <v>6</v>
          </cell>
          <cell r="K317" t="str">
            <v>Botella</v>
          </cell>
        </row>
        <row r="318">
          <cell r="A318">
            <v>3442320812432</v>
          </cell>
          <cell r="B318" t="str">
            <v>OLFCCVBGCRXXXXX0750M</v>
          </cell>
          <cell r="C318">
            <v>50202203</v>
          </cell>
          <cell r="D318" t="str">
            <v>Vino</v>
          </cell>
          <cell r="E318">
            <v>1434</v>
          </cell>
          <cell r="F318">
            <v>1434</v>
          </cell>
          <cell r="G318">
            <v>1434</v>
          </cell>
          <cell r="H318" t="str">
            <v>Vino Blanco Olivier Leflaive Corton-Charlemagne Grand Cru 2013 750ml</v>
          </cell>
          <cell r="I318">
            <v>0</v>
          </cell>
          <cell r="J318">
            <v>6</v>
          </cell>
          <cell r="K318" t="str">
            <v>Botella</v>
          </cell>
        </row>
        <row r="319">
          <cell r="A319">
            <v>3442320923145</v>
          </cell>
          <cell r="B319" t="str">
            <v>OLFCCVBGCRXXX160750M</v>
          </cell>
          <cell r="C319">
            <v>50202203</v>
          </cell>
          <cell r="D319" t="str">
            <v>Vino</v>
          </cell>
          <cell r="E319">
            <v>1739</v>
          </cell>
          <cell r="F319">
            <v>1739</v>
          </cell>
          <cell r="G319">
            <v>1739</v>
          </cell>
          <cell r="H319" t="str">
            <v>Vino Blanco Olivier Leflaive Corton-Charlemagne GrdCr 16750ml</v>
          </cell>
          <cell r="I319">
            <v>1</v>
          </cell>
          <cell r="J319">
            <v>6</v>
          </cell>
          <cell r="K319" t="str">
            <v>Botella</v>
          </cell>
        </row>
        <row r="320">
          <cell r="A320">
            <v>3442320851691</v>
          </cell>
          <cell r="B320" t="str">
            <v>OLFCCVBGCRXXX140750M</v>
          </cell>
          <cell r="C320">
            <v>50202203</v>
          </cell>
          <cell r="D320" t="str">
            <v>Vino</v>
          </cell>
          <cell r="E320">
            <v>1514</v>
          </cell>
          <cell r="F320">
            <v>1514</v>
          </cell>
          <cell r="G320">
            <v>1514</v>
          </cell>
          <cell r="H320" t="str">
            <v>Vino Blanco Olivier Leflaive Corton-Charlemagne GrdCr16750ml</v>
          </cell>
          <cell r="I320">
            <v>0</v>
          </cell>
          <cell r="J320">
            <v>6</v>
          </cell>
          <cell r="K320" t="str">
            <v>Botella</v>
          </cell>
        </row>
        <row r="321">
          <cell r="A321">
            <v>3442320944621</v>
          </cell>
          <cell r="B321" t="str">
            <v>OLFCCVBGCRXXX170750M</v>
          </cell>
          <cell r="C321">
            <v>50202203</v>
          </cell>
          <cell r="D321" t="str">
            <v>Vino</v>
          </cell>
          <cell r="E321">
            <v>1833</v>
          </cell>
          <cell r="F321">
            <v>1833</v>
          </cell>
          <cell r="G321">
            <v>1833</v>
          </cell>
          <cell r="H321" t="str">
            <v>Vino Blanco Olivier Leflaive Corton-Charlemagne GrdCr17750ml</v>
          </cell>
          <cell r="I321">
            <v>11</v>
          </cell>
          <cell r="J321">
            <v>6</v>
          </cell>
          <cell r="K321" t="str">
            <v>Botella</v>
          </cell>
        </row>
        <row r="322">
          <cell r="A322">
            <v>3442320886556</v>
          </cell>
          <cell r="B322" t="str">
            <v>OLFMUVBPCRXXXXX0750M</v>
          </cell>
          <cell r="C322">
            <v>50202203</v>
          </cell>
          <cell r="D322" t="str">
            <v>Vino</v>
          </cell>
          <cell r="E322">
            <v>1433</v>
          </cell>
          <cell r="F322">
            <v>1433</v>
          </cell>
          <cell r="G322">
            <v>1433</v>
          </cell>
          <cell r="H322" t="str">
            <v>Vino Blanco Olivier Leflaive Meursault 1er Cru de 750 ml</v>
          </cell>
          <cell r="I322">
            <v>0</v>
          </cell>
          <cell r="J322">
            <v>6</v>
          </cell>
          <cell r="K322" t="str">
            <v>Botella</v>
          </cell>
        </row>
        <row r="323">
          <cell r="A323">
            <v>3442320970422</v>
          </cell>
          <cell r="B323" t="str">
            <v>OLFMUVBPCRXXX180750M</v>
          </cell>
          <cell r="C323">
            <v>50202203</v>
          </cell>
          <cell r="D323" t="str">
            <v>Vino</v>
          </cell>
          <cell r="E323">
            <v>1719</v>
          </cell>
          <cell r="F323">
            <v>1719</v>
          </cell>
          <cell r="G323">
            <v>1719</v>
          </cell>
          <cell r="H323" t="str">
            <v>Vino Blanco Olivier Leflaive Meursault 1er Cru de 750 ml</v>
          </cell>
          <cell r="I323">
            <v>0</v>
          </cell>
          <cell r="J323">
            <v>6</v>
          </cell>
          <cell r="K323" t="str">
            <v>Botella</v>
          </cell>
        </row>
        <row r="324">
          <cell r="A324">
            <v>3442320971429</v>
          </cell>
          <cell r="B324" t="str">
            <v>OLFXXXXVIN002180750M</v>
          </cell>
          <cell r="C324">
            <v>50202203</v>
          </cell>
          <cell r="D324" t="str">
            <v>Vino</v>
          </cell>
          <cell r="E324">
            <v>1972</v>
          </cell>
          <cell r="F324">
            <v>1972</v>
          </cell>
          <cell r="G324">
            <v>1972</v>
          </cell>
          <cell r="H324" t="str">
            <v>Vino Blanco Olivier Leflaive Montrachet Grand Cru18 de 750ml</v>
          </cell>
          <cell r="I324">
            <v>0</v>
          </cell>
          <cell r="J324">
            <v>6</v>
          </cell>
          <cell r="K324" t="str">
            <v>Botella</v>
          </cell>
        </row>
        <row r="325">
          <cell r="A325">
            <v>3442320854623</v>
          </cell>
          <cell r="B325" t="str">
            <v>OLFPYVBPCRXXXXX0750M</v>
          </cell>
          <cell r="C325">
            <v>50202203</v>
          </cell>
          <cell r="D325" t="str">
            <v>Vino</v>
          </cell>
          <cell r="E325">
            <v>1432</v>
          </cell>
          <cell r="F325">
            <v>1432</v>
          </cell>
          <cell r="G325">
            <v>1432</v>
          </cell>
          <cell r="H325" t="str">
            <v>Vino Blanco Olivier Leflaive Puligny-Montrachet 1erCru 750ml</v>
          </cell>
          <cell r="I325">
            <v>0</v>
          </cell>
          <cell r="J325">
            <v>6</v>
          </cell>
          <cell r="K325" t="str">
            <v>Botella</v>
          </cell>
        </row>
        <row r="326">
          <cell r="A326">
            <v>3442320922032</v>
          </cell>
          <cell r="B326" t="str">
            <v>OLFPYVBPCRXXX160750M</v>
          </cell>
          <cell r="C326">
            <v>50202203</v>
          </cell>
          <cell r="D326" t="str">
            <v>Vino</v>
          </cell>
          <cell r="E326">
            <v>1713</v>
          </cell>
          <cell r="F326">
            <v>1713</v>
          </cell>
          <cell r="G326">
            <v>1713</v>
          </cell>
          <cell r="H326" t="str">
            <v>Vino Blanco Olivier Leflaive Puligny-Montrachet 1erCru 750ml</v>
          </cell>
          <cell r="I326">
            <v>0</v>
          </cell>
          <cell r="J326">
            <v>6</v>
          </cell>
          <cell r="K326" t="str">
            <v>Botella</v>
          </cell>
        </row>
        <row r="327">
          <cell r="A327">
            <v>3442320850205</v>
          </cell>
          <cell r="B327" t="str">
            <v>OLFSAVBXXXXXXXX0750M</v>
          </cell>
          <cell r="C327">
            <v>50202203</v>
          </cell>
          <cell r="D327" t="str">
            <v>Vino</v>
          </cell>
          <cell r="E327">
            <v>1431</v>
          </cell>
          <cell r="F327">
            <v>1431</v>
          </cell>
          <cell r="G327">
            <v>1431</v>
          </cell>
          <cell r="H327" t="str">
            <v>Vino Blanco Olivier Leflaive Saint-Romain 2014 de 750 ml</v>
          </cell>
          <cell r="I327">
            <v>0</v>
          </cell>
          <cell r="J327">
            <v>6</v>
          </cell>
          <cell r="K327" t="str">
            <v>Botella</v>
          </cell>
        </row>
        <row r="328">
          <cell r="A328">
            <v>3442320883340</v>
          </cell>
          <cell r="B328" t="str">
            <v>OLFSAVBXXXXXX150750M</v>
          </cell>
          <cell r="C328">
            <v>50202203</v>
          </cell>
          <cell r="D328" t="str">
            <v>Vino</v>
          </cell>
          <cell r="E328">
            <v>1705</v>
          </cell>
          <cell r="F328">
            <v>1705</v>
          </cell>
          <cell r="G328">
            <v>1705</v>
          </cell>
          <cell r="H328" t="str">
            <v>Vino Blanco Olivier Leflaive Saint-Romain de 750 ml</v>
          </cell>
          <cell r="I328">
            <v>0</v>
          </cell>
          <cell r="J328">
            <v>6</v>
          </cell>
          <cell r="K328" t="str">
            <v>Botella</v>
          </cell>
        </row>
        <row r="329">
          <cell r="A329">
            <v>3442320975151</v>
          </cell>
          <cell r="B329" t="str">
            <v>OLFSAVBXXXXXX180750M</v>
          </cell>
          <cell r="C329">
            <v>50202203</v>
          </cell>
          <cell r="D329" t="str">
            <v>Vino</v>
          </cell>
          <cell r="E329">
            <v>1770</v>
          </cell>
          <cell r="F329">
            <v>1770</v>
          </cell>
          <cell r="G329">
            <v>1770</v>
          </cell>
          <cell r="H329" t="str">
            <v>Vino Blanco Olivier Leflaive Saint-Romain de 750 ml</v>
          </cell>
          <cell r="I329">
            <v>0</v>
          </cell>
          <cell r="J329">
            <v>6</v>
          </cell>
          <cell r="K329" t="str">
            <v>Botella</v>
          </cell>
        </row>
        <row r="330">
          <cell r="A330">
            <v>3442321014057</v>
          </cell>
          <cell r="B330" t="str">
            <v/>
          </cell>
          <cell r="C330">
            <v>50202203</v>
          </cell>
          <cell r="D330" t="str">
            <v>Vino</v>
          </cell>
          <cell r="E330" t="e">
            <v>#N/A</v>
          </cell>
          <cell r="F330" t="e">
            <v>#N/A</v>
          </cell>
          <cell r="G330" t="e">
            <v>#N/A</v>
          </cell>
          <cell r="H330" t="str">
            <v>Vino Blanco Olivier Puligny-Montr 1erCru Les Referts191500ml</v>
          </cell>
          <cell r="I330" t="e">
            <v>#N/A</v>
          </cell>
          <cell r="J330">
            <v>0</v>
          </cell>
          <cell r="K330" t="str">
            <v>Botella</v>
          </cell>
        </row>
        <row r="331">
          <cell r="A331">
            <v>5998835017179</v>
          </cell>
          <cell r="B331" t="str">
            <v>PECXXVBXXXXXX170750M</v>
          </cell>
          <cell r="C331">
            <v>50202203</v>
          </cell>
          <cell r="D331" t="str">
            <v>Vino</v>
          </cell>
          <cell r="E331">
            <v>1732</v>
          </cell>
          <cell r="F331">
            <v>1732</v>
          </cell>
          <cell r="G331">
            <v>1732</v>
          </cell>
          <cell r="H331" t="str">
            <v>Vino Blanco Oremus Petracs Furmint 17 de 750 ml</v>
          </cell>
          <cell r="I331">
            <v>0</v>
          </cell>
          <cell r="J331">
            <v>3</v>
          </cell>
          <cell r="K331" t="str">
            <v>Botella</v>
          </cell>
        </row>
        <row r="332">
          <cell r="A332">
            <v>5998835017193</v>
          </cell>
          <cell r="B332" t="str">
            <v>OREPEVBXXXXXX190750M</v>
          </cell>
          <cell r="C332">
            <v>50202203</v>
          </cell>
          <cell r="D332" t="str">
            <v>Vino</v>
          </cell>
          <cell r="E332">
            <v>1864</v>
          </cell>
          <cell r="F332">
            <v>1864</v>
          </cell>
          <cell r="G332">
            <v>1864</v>
          </cell>
          <cell r="H332" t="str">
            <v>Vino Blanco Oremus Petracs Furmit 19 de 750 ml</v>
          </cell>
          <cell r="I332">
            <v>0</v>
          </cell>
          <cell r="J332">
            <v>3</v>
          </cell>
          <cell r="K332" t="str">
            <v>Botella</v>
          </cell>
        </row>
        <row r="333">
          <cell r="A333">
            <v>5998835040191</v>
          </cell>
          <cell r="B333" t="str">
            <v>OREXXVDMADXXX190750M</v>
          </cell>
          <cell r="C333">
            <v>50202203</v>
          </cell>
          <cell r="D333" t="str">
            <v>Vino</v>
          </cell>
          <cell r="E333">
            <v>1724</v>
          </cell>
          <cell r="F333">
            <v>1724</v>
          </cell>
          <cell r="G333">
            <v>1724</v>
          </cell>
          <cell r="H333" t="str">
            <v>Vino Blanco Oremus Tokaji Mandolas 19 de 0750 ml</v>
          </cell>
          <cell r="I333">
            <v>0</v>
          </cell>
          <cell r="J333">
            <v>6</v>
          </cell>
          <cell r="K333" t="str">
            <v>Botella</v>
          </cell>
        </row>
        <row r="334">
          <cell r="A334">
            <v>5998835040207</v>
          </cell>
          <cell r="B334" t="str">
            <v>OREXXVBMADXXX200750M</v>
          </cell>
          <cell r="C334">
            <v>50202203</v>
          </cell>
          <cell r="D334" t="str">
            <v>Vino</v>
          </cell>
          <cell r="E334">
            <v>50202203</v>
          </cell>
          <cell r="F334">
            <v>50202203</v>
          </cell>
          <cell r="G334">
            <v>50202203</v>
          </cell>
          <cell r="H334" t="str">
            <v>Vino Blanco Oremus Tokaji Mandolas 20 de 0750 ml</v>
          </cell>
          <cell r="I334">
            <v>68</v>
          </cell>
          <cell r="J334">
            <v>6</v>
          </cell>
          <cell r="K334" t="str">
            <v>Botella</v>
          </cell>
        </row>
        <row r="335">
          <cell r="A335">
            <v>8437009911143</v>
          </cell>
          <cell r="B335" t="str">
            <v>OSSXXVBXXXXXX140750M</v>
          </cell>
          <cell r="C335">
            <v>50202203</v>
          </cell>
          <cell r="D335" t="str">
            <v>Vino</v>
          </cell>
          <cell r="E335">
            <v>1272</v>
          </cell>
          <cell r="F335">
            <v>1272</v>
          </cell>
          <cell r="G335">
            <v>1272</v>
          </cell>
          <cell r="H335" t="str">
            <v>Vino Blanco Ossian 14 de 750 ml</v>
          </cell>
          <cell r="I335">
            <v>1</v>
          </cell>
          <cell r="J335">
            <v>6</v>
          </cell>
          <cell r="K335" t="str">
            <v>Botella</v>
          </cell>
        </row>
        <row r="336">
          <cell r="A336">
            <v>8437009911181</v>
          </cell>
          <cell r="B336" t="str">
            <v>OSSXXVBXXXXXX180750</v>
          </cell>
          <cell r="C336">
            <v>50202203</v>
          </cell>
          <cell r="D336" t="str">
            <v>Vino</v>
          </cell>
          <cell r="E336">
            <v>0</v>
          </cell>
          <cell r="F336">
            <v>0</v>
          </cell>
          <cell r="G336">
            <v>0</v>
          </cell>
          <cell r="H336" t="str">
            <v>Vino Blanco Ossian 18 de 750 ml</v>
          </cell>
          <cell r="I336">
            <v>0</v>
          </cell>
          <cell r="J336">
            <v>6</v>
          </cell>
          <cell r="K336" t="str">
            <v>Botella</v>
          </cell>
        </row>
        <row r="337">
          <cell r="A337">
            <v>8437009911198</v>
          </cell>
          <cell r="B337" t="str">
            <v>OSSXXVBXXXXXX190750M</v>
          </cell>
          <cell r="C337">
            <v>50202203</v>
          </cell>
          <cell r="D337" t="str">
            <v>Vino</v>
          </cell>
          <cell r="E337">
            <v>1754</v>
          </cell>
          <cell r="F337">
            <v>1754</v>
          </cell>
          <cell r="G337">
            <v>1754</v>
          </cell>
          <cell r="H337" t="str">
            <v>Vino Blanco Ossian 19 de 750 ml</v>
          </cell>
          <cell r="I337">
            <v>67</v>
          </cell>
          <cell r="J337">
            <v>6</v>
          </cell>
          <cell r="K337" t="str">
            <v>Botella</v>
          </cell>
        </row>
        <row r="338">
          <cell r="A338">
            <v>8437009911150</v>
          </cell>
          <cell r="B338" t="str">
            <v>OSSXXVBXXXXXX150750M</v>
          </cell>
          <cell r="C338">
            <v>50202203</v>
          </cell>
          <cell r="D338" t="str">
            <v>Vino</v>
          </cell>
          <cell r="E338">
            <v>1415</v>
          </cell>
          <cell r="F338">
            <v>1415</v>
          </cell>
          <cell r="G338">
            <v>1415</v>
          </cell>
          <cell r="H338" t="str">
            <v>Vino Blanco Ossian de 750 m</v>
          </cell>
          <cell r="I338">
            <v>0</v>
          </cell>
          <cell r="J338">
            <v>6</v>
          </cell>
          <cell r="K338" t="str">
            <v>Botella</v>
          </cell>
        </row>
        <row r="339">
          <cell r="A339">
            <v>8437009911167</v>
          </cell>
          <cell r="B339" t="str">
            <v>OSSXXVBXXXXXX160750M</v>
          </cell>
          <cell r="C339">
            <v>50202203</v>
          </cell>
          <cell r="D339" t="str">
            <v>Vino</v>
          </cell>
          <cell r="E339">
            <v>1516</v>
          </cell>
          <cell r="F339">
            <v>1516</v>
          </cell>
          <cell r="G339">
            <v>1516</v>
          </cell>
          <cell r="H339" t="str">
            <v>Vino Blanco Ossian de 750 m</v>
          </cell>
          <cell r="I339">
            <v>6</v>
          </cell>
          <cell r="J339">
            <v>6</v>
          </cell>
          <cell r="K339" t="str">
            <v>Botella</v>
          </cell>
        </row>
        <row r="340">
          <cell r="A340">
            <v>8437009911204</v>
          </cell>
          <cell r="B340" t="str">
            <v>OSSXXVBXXXXXX200750M</v>
          </cell>
          <cell r="C340">
            <v>50202203</v>
          </cell>
          <cell r="D340" t="str">
            <v>Vino</v>
          </cell>
          <cell r="E340">
            <v>0</v>
          </cell>
          <cell r="F340">
            <v>0</v>
          </cell>
          <cell r="G340">
            <v>0</v>
          </cell>
          <cell r="H340" t="str">
            <v>Vino Blanco Ossian de 750 m</v>
          </cell>
          <cell r="I340">
            <v>498</v>
          </cell>
          <cell r="J340">
            <v>6</v>
          </cell>
          <cell r="K340" t="str">
            <v>Botella</v>
          </cell>
        </row>
        <row r="341">
          <cell r="A341">
            <v>8437009911136</v>
          </cell>
          <cell r="B341" t="str">
            <v>OSSXXVBXXXXXX130750M</v>
          </cell>
          <cell r="C341">
            <v>50202203</v>
          </cell>
          <cell r="D341" t="str">
            <v>Vino</v>
          </cell>
          <cell r="E341">
            <v>1087</v>
          </cell>
          <cell r="F341">
            <v>1087</v>
          </cell>
          <cell r="G341">
            <v>1087</v>
          </cell>
          <cell r="H341" t="str">
            <v>Vino Blanco Ossian de 750 ml</v>
          </cell>
          <cell r="I341">
            <v>0</v>
          </cell>
          <cell r="J341">
            <v>3</v>
          </cell>
          <cell r="K341" t="str">
            <v>Botella</v>
          </cell>
        </row>
        <row r="342">
          <cell r="A342">
            <v>7804320288826</v>
          </cell>
          <cell r="B342" t="str">
            <v>PAAXXVBXXXXXXXX0750M</v>
          </cell>
          <cell r="C342">
            <v>50202203</v>
          </cell>
          <cell r="D342" t="str">
            <v>Vino</v>
          </cell>
          <cell r="E342">
            <v>703</v>
          </cell>
          <cell r="F342">
            <v>703</v>
          </cell>
          <cell r="G342">
            <v>703</v>
          </cell>
          <cell r="H342" t="str">
            <v>Vino Blanco Palo Alto de 750 ml</v>
          </cell>
          <cell r="I342">
            <v>6624</v>
          </cell>
          <cell r="J342">
            <v>12</v>
          </cell>
          <cell r="K342" t="str">
            <v>Botella</v>
          </cell>
        </row>
        <row r="343">
          <cell r="A343">
            <v>8410261114002</v>
          </cell>
          <cell r="B343" t="str">
            <v>PNGXXVBCAVBRUXX0750M</v>
          </cell>
          <cell r="C343">
            <v>50202205</v>
          </cell>
          <cell r="D343" t="str">
            <v>Vino espumoso</v>
          </cell>
          <cell r="E343">
            <v>757</v>
          </cell>
          <cell r="F343">
            <v>757</v>
          </cell>
          <cell r="G343">
            <v>757</v>
          </cell>
          <cell r="H343" t="str">
            <v>Vino Blanco Pata Negra Cava Brut de 750 ml</v>
          </cell>
          <cell r="I343">
            <v>21600</v>
          </cell>
          <cell r="J343">
            <v>6</v>
          </cell>
          <cell r="K343" t="str">
            <v>Botella</v>
          </cell>
        </row>
        <row r="344">
          <cell r="A344">
            <v>8410261114132</v>
          </cell>
          <cell r="B344" t="str">
            <v>PNGXXVBCAVICEXX0750M</v>
          </cell>
          <cell r="C344">
            <v>50202205</v>
          </cell>
          <cell r="D344" t="str">
            <v>Vino espumoso</v>
          </cell>
          <cell r="E344">
            <v>1511</v>
          </cell>
          <cell r="F344">
            <v>1511</v>
          </cell>
          <cell r="G344">
            <v>1511</v>
          </cell>
          <cell r="H344" t="str">
            <v>Vino Blanco Pata Negra ICE Cava Semiseco de 750 ml</v>
          </cell>
          <cell r="I344">
            <v>0</v>
          </cell>
          <cell r="J344">
            <v>6</v>
          </cell>
          <cell r="K344" t="str">
            <v>Botella</v>
          </cell>
        </row>
        <row r="345">
          <cell r="A345">
            <v>8410261113050</v>
          </cell>
          <cell r="B345" t="str">
            <v>PNGXXVBRDAVRDXX0187M</v>
          </cell>
          <cell r="C345">
            <v>50202203</v>
          </cell>
          <cell r="D345" t="str">
            <v>Vino</v>
          </cell>
          <cell r="E345">
            <v>1001</v>
          </cell>
          <cell r="F345">
            <v>1001</v>
          </cell>
          <cell r="G345">
            <v>1001</v>
          </cell>
          <cell r="H345" t="str">
            <v>Vino Blanco Pata Negra Rueda Verdejo de 187 ml</v>
          </cell>
          <cell r="I345">
            <v>0</v>
          </cell>
          <cell r="J345">
            <v>24</v>
          </cell>
          <cell r="K345" t="str">
            <v>Botella</v>
          </cell>
        </row>
        <row r="346">
          <cell r="A346">
            <v>8410261113029</v>
          </cell>
          <cell r="B346" t="str">
            <v>PNGXXVBRDAVRDXX01375</v>
          </cell>
          <cell r="C346">
            <v>50202203</v>
          </cell>
          <cell r="D346" t="str">
            <v>Vino</v>
          </cell>
          <cell r="E346">
            <v>1427</v>
          </cell>
          <cell r="F346">
            <v>1427</v>
          </cell>
          <cell r="G346">
            <v>1427</v>
          </cell>
          <cell r="H346" t="str">
            <v>Vino Blanco Pata Negra Rueda Verdejo de 375 ml</v>
          </cell>
          <cell r="I346">
            <v>0</v>
          </cell>
          <cell r="J346">
            <v>12</v>
          </cell>
          <cell r="K346" t="str">
            <v>Botella</v>
          </cell>
        </row>
        <row r="347">
          <cell r="A347">
            <v>8410261113005</v>
          </cell>
          <cell r="B347" t="str">
            <v>PNGXXVBRDAVRDXX0750M</v>
          </cell>
          <cell r="C347">
            <v>50202203</v>
          </cell>
          <cell r="D347" t="str">
            <v>Vino</v>
          </cell>
          <cell r="E347">
            <v>758</v>
          </cell>
          <cell r="F347">
            <v>758</v>
          </cell>
          <cell r="G347">
            <v>758</v>
          </cell>
          <cell r="H347" t="str">
            <v>Vino Blanco Pata Negra Rueda Verdejo de 750 ml</v>
          </cell>
          <cell r="I347">
            <v>3288</v>
          </cell>
          <cell r="J347">
            <v>6</v>
          </cell>
          <cell r="K347" t="str">
            <v>Botella</v>
          </cell>
        </row>
        <row r="348">
          <cell r="A348">
            <v>8020735000160</v>
          </cell>
          <cell r="B348" t="str">
            <v>PLAXXVBXXXCHA200750M</v>
          </cell>
          <cell r="C348">
            <v>50202203</v>
          </cell>
          <cell r="D348" t="str">
            <v>Vino</v>
          </cell>
          <cell r="E348">
            <v>1804</v>
          </cell>
          <cell r="F348">
            <v>1804</v>
          </cell>
          <cell r="G348">
            <v>1804</v>
          </cell>
          <cell r="H348" t="str">
            <v>Vino Blanco Planeta Chardonnay 20 de 750 m</v>
          </cell>
          <cell r="I348">
            <v>91</v>
          </cell>
          <cell r="J348">
            <v>6</v>
          </cell>
          <cell r="K348" t="str">
            <v>Botella</v>
          </cell>
        </row>
        <row r="349">
          <cell r="A349">
            <v>8020735004007</v>
          </cell>
          <cell r="B349" t="str">
            <v>PLACEVBXXXXXX200750M</v>
          </cell>
          <cell r="C349">
            <v>50202203</v>
          </cell>
          <cell r="D349" t="str">
            <v>Vino</v>
          </cell>
          <cell r="E349">
            <v>1803</v>
          </cell>
          <cell r="F349">
            <v>1803</v>
          </cell>
          <cell r="G349">
            <v>1803</v>
          </cell>
          <cell r="H349" t="str">
            <v>Vino Blanco Planeta Cometa de 750 m</v>
          </cell>
          <cell r="I349">
            <v>230</v>
          </cell>
          <cell r="J349">
            <v>6</v>
          </cell>
          <cell r="K349" t="str">
            <v>Botella</v>
          </cell>
        </row>
        <row r="350">
          <cell r="A350">
            <v>8437009910177</v>
          </cell>
          <cell r="B350" t="str">
            <v>QLUXXVBXXXXXX170750M</v>
          </cell>
          <cell r="C350">
            <v>50202203</v>
          </cell>
          <cell r="D350" t="str">
            <v>Vino</v>
          </cell>
          <cell r="E350">
            <v>1530</v>
          </cell>
          <cell r="F350">
            <v>1530</v>
          </cell>
          <cell r="G350">
            <v>1530</v>
          </cell>
          <cell r="H350" t="str">
            <v>Vino Blanco Quintaluna 17 de 750 ml</v>
          </cell>
          <cell r="I350">
            <v>0</v>
          </cell>
          <cell r="J350">
            <v>6</v>
          </cell>
          <cell r="K350" t="str">
            <v>Botella</v>
          </cell>
        </row>
        <row r="351">
          <cell r="A351">
            <v>8437009910184</v>
          </cell>
          <cell r="B351" t="str">
            <v>QLUXXVBXXXXXX180750M</v>
          </cell>
          <cell r="C351">
            <v>50202203</v>
          </cell>
          <cell r="D351" t="str">
            <v>Vino</v>
          </cell>
          <cell r="E351">
            <v>1725</v>
          </cell>
          <cell r="F351">
            <v>1725</v>
          </cell>
          <cell r="G351">
            <v>1725</v>
          </cell>
          <cell r="H351" t="str">
            <v>Vino Blanco Quintaluna 18 de 750 ml</v>
          </cell>
          <cell r="I351">
            <v>0</v>
          </cell>
          <cell r="J351">
            <v>6</v>
          </cell>
          <cell r="K351" t="str">
            <v>Botella</v>
          </cell>
        </row>
        <row r="352">
          <cell r="A352">
            <v>8437009910191</v>
          </cell>
          <cell r="B352" t="str">
            <v>QLUXXVBXXXXXX190750M</v>
          </cell>
          <cell r="C352">
            <v>50202203</v>
          </cell>
          <cell r="D352" t="str">
            <v>Vino</v>
          </cell>
          <cell r="E352">
            <v>1755</v>
          </cell>
          <cell r="F352">
            <v>1755</v>
          </cell>
          <cell r="G352">
            <v>1755</v>
          </cell>
          <cell r="H352" t="str">
            <v>Vino Blanco Quintaluna 19 de 750 ml</v>
          </cell>
          <cell r="I352">
            <v>0</v>
          </cell>
          <cell r="J352">
            <v>6</v>
          </cell>
          <cell r="K352" t="str">
            <v>Botella</v>
          </cell>
        </row>
        <row r="353">
          <cell r="A353">
            <v>8437009910207</v>
          </cell>
          <cell r="B353" t="str">
            <v>QLUXXVBXXXXXX200750M</v>
          </cell>
          <cell r="C353">
            <v>50202203</v>
          </cell>
          <cell r="D353" t="str">
            <v>Vino</v>
          </cell>
          <cell r="E353">
            <v>1989</v>
          </cell>
          <cell r="F353">
            <v>1989</v>
          </cell>
          <cell r="G353">
            <v>1989</v>
          </cell>
          <cell r="H353" t="str">
            <v>Vino Blanco Quintaluna 20 de 750 ml</v>
          </cell>
          <cell r="I353">
            <v>1193</v>
          </cell>
          <cell r="J353">
            <v>6</v>
          </cell>
          <cell r="K353" t="str">
            <v>Botella</v>
          </cell>
        </row>
        <row r="354">
          <cell r="A354">
            <v>8437009910153</v>
          </cell>
          <cell r="B354" t="str">
            <v>QLUXXVBXXXXXX160750M</v>
          </cell>
          <cell r="C354">
            <v>50202203</v>
          </cell>
          <cell r="D354" t="str">
            <v>Vino</v>
          </cell>
          <cell r="E354">
            <v>1328</v>
          </cell>
          <cell r="F354">
            <v>1328</v>
          </cell>
          <cell r="G354">
            <v>1328</v>
          </cell>
          <cell r="H354" t="str">
            <v>Vino Blanco Quintaluna Ossian 16 de 750 ml</v>
          </cell>
          <cell r="I354">
            <v>0</v>
          </cell>
          <cell r="J354">
            <v>12</v>
          </cell>
          <cell r="K354" t="str">
            <v>Botella</v>
          </cell>
        </row>
        <row r="355">
          <cell r="A355">
            <v>8436538811528</v>
          </cell>
          <cell r="B355" t="str">
            <v>RODOIVBXXXXXX190750M</v>
          </cell>
          <cell r="C355">
            <v>50202203</v>
          </cell>
          <cell r="D355" t="str">
            <v>Vino</v>
          </cell>
          <cell r="E355">
            <v>1825</v>
          </cell>
          <cell r="F355">
            <v>1825</v>
          </cell>
          <cell r="G355">
            <v>1825</v>
          </cell>
          <cell r="H355" t="str">
            <v>Vino Blanco Roda I 19 de 0750 m</v>
          </cell>
          <cell r="I355">
            <v>0</v>
          </cell>
          <cell r="J355">
            <v>3</v>
          </cell>
          <cell r="K355" t="str">
            <v>Botella</v>
          </cell>
        </row>
        <row r="356">
          <cell r="A356">
            <v>8436538811535</v>
          </cell>
          <cell r="B356" t="str">
            <v>RODOIVBXXXXXX191500M</v>
          </cell>
          <cell r="C356">
            <v>50202203</v>
          </cell>
          <cell r="D356" t="str">
            <v>Vino</v>
          </cell>
          <cell r="E356">
            <v>1826</v>
          </cell>
          <cell r="F356">
            <v>1826</v>
          </cell>
          <cell r="G356">
            <v>1826</v>
          </cell>
          <cell r="H356" t="str">
            <v>Vino Blanco Roda I 19 de 1500 m</v>
          </cell>
          <cell r="I356">
            <v>0</v>
          </cell>
          <cell r="J356">
            <v>0</v>
          </cell>
          <cell r="K356" t="str">
            <v>Botella</v>
          </cell>
        </row>
        <row r="357">
          <cell r="A357">
            <v>8420871300016</v>
          </cell>
          <cell r="B357" t="str">
            <v>SFVXXVBXXXXXXXX0750M</v>
          </cell>
          <cell r="C357">
            <v>50202203</v>
          </cell>
          <cell r="D357" t="str">
            <v>Vino</v>
          </cell>
          <cell r="E357">
            <v>1541</v>
          </cell>
          <cell r="F357">
            <v>1541</v>
          </cell>
          <cell r="G357">
            <v>1541</v>
          </cell>
          <cell r="H357" t="str">
            <v>Vino Blanco Señor da Folla Verde de 750 ml</v>
          </cell>
          <cell r="I357">
            <v>277</v>
          </cell>
          <cell r="J357">
            <v>6</v>
          </cell>
          <cell r="K357" t="str">
            <v>Botella</v>
          </cell>
        </row>
        <row r="358">
          <cell r="A358">
            <v>85200000203</v>
          </cell>
          <cell r="B358" t="str">
            <v>STHXXVBXXXMOSXX0750M</v>
          </cell>
          <cell r="C358">
            <v>50202203</v>
          </cell>
          <cell r="D358" t="str">
            <v>Vino</v>
          </cell>
          <cell r="E358">
            <v>1873</v>
          </cell>
          <cell r="F358">
            <v>1873</v>
          </cell>
          <cell r="G358">
            <v>1873</v>
          </cell>
          <cell r="H358" t="str">
            <v>Vino Blanco Sutter Home Moscato de 750 ml</v>
          </cell>
          <cell r="I358">
            <v>3757</v>
          </cell>
          <cell r="J358">
            <v>12</v>
          </cell>
          <cell r="K358" t="str">
            <v>Botella</v>
          </cell>
        </row>
        <row r="359">
          <cell r="A359">
            <v>85200000692</v>
          </cell>
          <cell r="B359" t="str">
            <v>STHXXVBXXXPNGXX0750M</v>
          </cell>
          <cell r="C359">
            <v>50202203</v>
          </cell>
          <cell r="D359" t="str">
            <v>Vino</v>
          </cell>
          <cell r="E359">
            <v>1874</v>
          </cell>
          <cell r="F359">
            <v>1874</v>
          </cell>
          <cell r="G359">
            <v>1874</v>
          </cell>
          <cell r="H359" t="str">
            <v>Vino Blanco Sutter Home Pinot Grigio de 750 ml</v>
          </cell>
          <cell r="I359">
            <v>1531</v>
          </cell>
          <cell r="J359">
            <v>12</v>
          </cell>
          <cell r="K359" t="str">
            <v>Botella</v>
          </cell>
        </row>
        <row r="360">
          <cell r="A360">
            <v>8420871200019</v>
          </cell>
          <cell r="B360" t="str">
            <v>TLMXXVBXXXXXX160750M</v>
          </cell>
          <cell r="C360">
            <v>50202203</v>
          </cell>
          <cell r="D360" t="str">
            <v>Vino</v>
          </cell>
          <cell r="E360">
            <v>1223</v>
          </cell>
          <cell r="F360">
            <v>1223</v>
          </cell>
          <cell r="G360">
            <v>1223</v>
          </cell>
          <cell r="H360" t="str">
            <v>Vino Blanco Torre la Moreira de 750 ml</v>
          </cell>
          <cell r="I360">
            <v>296</v>
          </cell>
          <cell r="J360">
            <v>6</v>
          </cell>
          <cell r="K360" t="str">
            <v>Botella</v>
          </cell>
        </row>
        <row r="361">
          <cell r="A361">
            <v>8437020298087</v>
          </cell>
          <cell r="B361" t="str">
            <v>VMEXXVBXXXXXX180750M</v>
          </cell>
          <cell r="C361">
            <v>50202203</v>
          </cell>
          <cell r="D361" t="str">
            <v>Vino</v>
          </cell>
          <cell r="E361">
            <v>1727</v>
          </cell>
          <cell r="F361">
            <v>1727</v>
          </cell>
          <cell r="G361">
            <v>1727</v>
          </cell>
          <cell r="H361" t="str">
            <v>Vino Blanco Viña Mein de 750 ml</v>
          </cell>
          <cell r="I361">
            <v>11</v>
          </cell>
          <cell r="J361">
            <v>6</v>
          </cell>
          <cell r="K361" t="str">
            <v>Botella</v>
          </cell>
        </row>
        <row r="362">
          <cell r="A362">
            <v>7804320523958</v>
          </cell>
          <cell r="B362" t="str">
            <v>DUZBHVDROSXXXXX0750M</v>
          </cell>
          <cell r="C362">
            <v>50202203</v>
          </cell>
          <cell r="D362" t="str">
            <v>Vino</v>
          </cell>
          <cell r="E362">
            <v>437</v>
          </cell>
          <cell r="F362">
            <v>437</v>
          </cell>
          <cell r="G362">
            <v>437</v>
          </cell>
          <cell r="H362" t="str">
            <v>Vino Dulce Dulzino Blush Rosado de 750 ml</v>
          </cell>
          <cell r="I362">
            <v>941</v>
          </cell>
          <cell r="J362">
            <v>12</v>
          </cell>
          <cell r="K362" t="str">
            <v>Botella</v>
          </cell>
        </row>
        <row r="363">
          <cell r="A363">
            <v>7804320520162</v>
          </cell>
          <cell r="B363" t="str">
            <v>DUZMSVDBLAXXXXX0750M</v>
          </cell>
          <cell r="C363">
            <v>50202203</v>
          </cell>
          <cell r="D363" t="str">
            <v>Vino</v>
          </cell>
          <cell r="E363">
            <v>438</v>
          </cell>
          <cell r="F363">
            <v>438</v>
          </cell>
          <cell r="G363">
            <v>438</v>
          </cell>
          <cell r="H363" t="str">
            <v>Vino Dulce Dulzino Moscato Blanco de 750m-INACTIVO</v>
          </cell>
          <cell r="I363">
            <v>0</v>
          </cell>
          <cell r="J363">
            <v>12</v>
          </cell>
          <cell r="K363" t="str">
            <v>Botella</v>
          </cell>
        </row>
        <row r="364">
          <cell r="A364">
            <v>7804320574707</v>
          </cell>
          <cell r="B364" t="str">
            <v>DUZSRVDTINXXXXX0750M</v>
          </cell>
          <cell r="C364">
            <v>50202203</v>
          </cell>
          <cell r="D364" t="str">
            <v>Vino</v>
          </cell>
          <cell r="E364">
            <v>439</v>
          </cell>
          <cell r="F364">
            <v>439</v>
          </cell>
          <cell r="G364">
            <v>439</v>
          </cell>
          <cell r="H364" t="str">
            <v>Vino Dulce Dulzino Sweet Red Tinto de 750 ml</v>
          </cell>
          <cell r="I364">
            <v>0</v>
          </cell>
          <cell r="J364">
            <v>12</v>
          </cell>
          <cell r="K364" t="str">
            <v>Botella</v>
          </cell>
        </row>
        <row r="365">
          <cell r="A365">
            <v>5998835035081</v>
          </cell>
          <cell r="B365" t="str">
            <v>OREXXVD5PTAZS080500M</v>
          </cell>
          <cell r="C365">
            <v>50202203</v>
          </cell>
          <cell r="D365" t="str">
            <v>Vino</v>
          </cell>
          <cell r="E365">
            <v>1481</v>
          </cell>
          <cell r="F365">
            <v>1481</v>
          </cell>
          <cell r="G365">
            <v>1481</v>
          </cell>
          <cell r="H365" t="str">
            <v>Vino Dulce Oremus Tokaji Azsu 5 Puttonyos 08 de 0500m</v>
          </cell>
          <cell r="I365">
            <v>0</v>
          </cell>
          <cell r="J365">
            <v>6</v>
          </cell>
          <cell r="K365" t="str">
            <v>Botella</v>
          </cell>
        </row>
        <row r="366">
          <cell r="A366">
            <v>5998835035135</v>
          </cell>
          <cell r="B366" t="str">
            <v>OREXXVD5PTAZS130500</v>
          </cell>
          <cell r="C366">
            <v>50202203</v>
          </cell>
          <cell r="D366" t="str">
            <v>Vino</v>
          </cell>
          <cell r="E366">
            <v>1722</v>
          </cell>
          <cell r="F366">
            <v>1722</v>
          </cell>
          <cell r="G366">
            <v>1722</v>
          </cell>
          <cell r="H366" t="str">
            <v>Vino Dulce Oremus Tokaji Azsu 5 Puttonyos 13 de 0500m</v>
          </cell>
          <cell r="I366">
            <v>0</v>
          </cell>
          <cell r="J366">
            <v>6</v>
          </cell>
          <cell r="K366" t="str">
            <v>Botella</v>
          </cell>
        </row>
        <row r="367">
          <cell r="A367">
            <v>5998835035142</v>
          </cell>
          <cell r="B367" t="str">
            <v>OREXXVD5PTAZS140500M</v>
          </cell>
          <cell r="C367">
            <v>50202203</v>
          </cell>
          <cell r="D367" t="str">
            <v>Vino</v>
          </cell>
          <cell r="E367">
            <v>1787</v>
          </cell>
          <cell r="F367">
            <v>1787</v>
          </cell>
          <cell r="G367">
            <v>1787</v>
          </cell>
          <cell r="H367" t="str">
            <v>Vino Dulce Oremus Tokaji Azsu 5 Puttonyos 14 de 0500m</v>
          </cell>
          <cell r="I367">
            <v>0</v>
          </cell>
          <cell r="J367">
            <v>6</v>
          </cell>
          <cell r="K367" t="str">
            <v>Botella</v>
          </cell>
        </row>
        <row r="368">
          <cell r="A368">
            <v>5998835036071</v>
          </cell>
          <cell r="B368" t="str">
            <v>OREXXVD6PTAZS070500M</v>
          </cell>
          <cell r="C368">
            <v>50202203</v>
          </cell>
          <cell r="D368" t="str">
            <v>Vino</v>
          </cell>
          <cell r="E368">
            <v>1526</v>
          </cell>
          <cell r="F368">
            <v>1526</v>
          </cell>
          <cell r="G368">
            <v>1526</v>
          </cell>
          <cell r="H368" t="str">
            <v>Vino Dulce Oremus Tokaji Azsu 6 Puttonyos 07 de 0500 ml</v>
          </cell>
          <cell r="I368">
            <v>0</v>
          </cell>
          <cell r="J368">
            <v>6</v>
          </cell>
          <cell r="K368" t="str">
            <v>Botella</v>
          </cell>
        </row>
        <row r="369">
          <cell r="A369">
            <v>5998835036132</v>
          </cell>
          <cell r="B369" t="str">
            <v>OREXXVD6PTAZS130750M</v>
          </cell>
          <cell r="C369">
            <v>50202203</v>
          </cell>
          <cell r="D369" t="str">
            <v>Vino</v>
          </cell>
          <cell r="E369">
            <v>1733</v>
          </cell>
          <cell r="F369">
            <v>1733</v>
          </cell>
          <cell r="G369">
            <v>1733</v>
          </cell>
          <cell r="H369" t="str">
            <v>Vino Dulce Oremus Tokaji Azsu 6 Puttonyos 13 de 0500m</v>
          </cell>
          <cell r="I369">
            <v>149</v>
          </cell>
          <cell r="J369">
            <v>6</v>
          </cell>
          <cell r="K369" t="str">
            <v>Botella</v>
          </cell>
        </row>
        <row r="370">
          <cell r="A370">
            <v>5998835040177</v>
          </cell>
          <cell r="B370" t="str">
            <v>OREXXVDMADXXX170750M</v>
          </cell>
          <cell r="C370">
            <v>50202203</v>
          </cell>
          <cell r="D370" t="str">
            <v>Vino</v>
          </cell>
          <cell r="E370">
            <v>1571</v>
          </cell>
          <cell r="F370">
            <v>1571</v>
          </cell>
          <cell r="G370">
            <v>1571</v>
          </cell>
          <cell r="H370" t="str">
            <v>Vino Dulce Oremus Tokaji Mandolas 17 de 0750 ml-inactivo</v>
          </cell>
          <cell r="I370">
            <v>0</v>
          </cell>
          <cell r="J370">
            <v>6</v>
          </cell>
          <cell r="K370" t="str">
            <v>Botella</v>
          </cell>
        </row>
        <row r="371">
          <cell r="A371">
            <v>5998835045172</v>
          </cell>
          <cell r="B371" t="str">
            <v>OREXXVDVTDXXX170500M</v>
          </cell>
          <cell r="C371">
            <v>50202203</v>
          </cell>
          <cell r="D371" t="str">
            <v>Vino</v>
          </cell>
          <cell r="E371">
            <v>1496</v>
          </cell>
          <cell r="F371">
            <v>1496</v>
          </cell>
          <cell r="G371">
            <v>1496</v>
          </cell>
          <cell r="H371" t="str">
            <v>Vino Dulce Oremus Tokaji Vendimia Tardía 17 de 500 m</v>
          </cell>
          <cell r="I371">
            <v>0</v>
          </cell>
          <cell r="J371">
            <v>6</v>
          </cell>
          <cell r="K371" t="str">
            <v>Botella</v>
          </cell>
        </row>
        <row r="372">
          <cell r="A372">
            <v>5998835045196</v>
          </cell>
          <cell r="B372" t="str">
            <v>OREXXVDVTDXXX190500</v>
          </cell>
          <cell r="C372">
            <v>50202203</v>
          </cell>
          <cell r="D372" t="str">
            <v>Vino</v>
          </cell>
          <cell r="E372">
            <v>1723</v>
          </cell>
          <cell r="F372">
            <v>1723</v>
          </cell>
          <cell r="G372">
            <v>1723</v>
          </cell>
          <cell r="H372" t="str">
            <v>Vino Dulce Oremus Tokaji Vendimia Tardía 19 de 500 m</v>
          </cell>
          <cell r="I372">
            <v>0</v>
          </cell>
          <cell r="J372">
            <v>6</v>
          </cell>
          <cell r="K372" t="str">
            <v>Botella</v>
          </cell>
        </row>
        <row r="373">
          <cell r="A373">
            <v>5998835045202</v>
          </cell>
          <cell r="B373" t="str">
            <v>OREXXVDVTDXXX200500M</v>
          </cell>
          <cell r="C373">
            <v>50202203</v>
          </cell>
          <cell r="D373" t="str">
            <v>Vino</v>
          </cell>
          <cell r="E373">
            <v>1786</v>
          </cell>
          <cell r="F373">
            <v>1786</v>
          </cell>
          <cell r="G373">
            <v>1786</v>
          </cell>
          <cell r="H373" t="str">
            <v>Vino Dulce Oremus Tokaji Vendimia Tardía 20 de 500 m</v>
          </cell>
          <cell r="I373">
            <v>0</v>
          </cell>
          <cell r="J373">
            <v>6</v>
          </cell>
          <cell r="K373" t="str">
            <v>Botella</v>
          </cell>
        </row>
        <row r="374">
          <cell r="A374">
            <v>5998835036149</v>
          </cell>
          <cell r="B374" t="str">
            <v>OREXXVD6PTAZS140500M</v>
          </cell>
          <cell r="C374">
            <v>50202203</v>
          </cell>
          <cell r="D374" t="str">
            <v>Vino</v>
          </cell>
          <cell r="E374">
            <v>1863</v>
          </cell>
          <cell r="F374">
            <v>1863</v>
          </cell>
          <cell r="G374">
            <v>1863</v>
          </cell>
          <cell r="H374" t="str">
            <v>Vino Dulce OremusTokaji Azsu 6 Puttonyos 14 de 500 m</v>
          </cell>
          <cell r="I374">
            <v>24</v>
          </cell>
          <cell r="J374">
            <v>6</v>
          </cell>
          <cell r="K374" t="str">
            <v>Botella</v>
          </cell>
        </row>
        <row r="375">
          <cell r="A375">
            <v>5998835036057</v>
          </cell>
          <cell r="B375" t="str">
            <v>OREXXVD6PTAZS050500M</v>
          </cell>
          <cell r="C375">
            <v>50202203</v>
          </cell>
          <cell r="D375" t="str">
            <v>Vino</v>
          </cell>
          <cell r="E375">
            <v>1144</v>
          </cell>
          <cell r="F375">
            <v>1144</v>
          </cell>
          <cell r="G375">
            <v>1144</v>
          </cell>
          <cell r="H375" t="str">
            <v>Vino Dulce Tokaji Oremus Azsu 6 Puttonyos 05 de 500 ml</v>
          </cell>
          <cell r="I375">
            <v>0</v>
          </cell>
          <cell r="J375">
            <v>6</v>
          </cell>
          <cell r="K375" t="str">
            <v>Botella</v>
          </cell>
        </row>
        <row r="376">
          <cell r="A376">
            <v>7804320555959</v>
          </cell>
          <cell r="B376" t="str">
            <v>BCIXXVRXXXPNRXX0750M</v>
          </cell>
          <cell r="C376">
            <v>50202203</v>
          </cell>
          <cell r="D376" t="str">
            <v>Vino</v>
          </cell>
          <cell r="E376">
            <v>1656</v>
          </cell>
          <cell r="F376">
            <v>1656</v>
          </cell>
          <cell r="G376">
            <v>1656</v>
          </cell>
          <cell r="H376" t="str">
            <v>Vino Rosado Cono Sur Bicicleta Pinot Noir-Rose de 750 m</v>
          </cell>
          <cell r="I376">
            <v>3163</v>
          </cell>
          <cell r="J376">
            <v>12</v>
          </cell>
          <cell r="K376" t="str">
            <v>Botella</v>
          </cell>
        </row>
        <row r="377">
          <cell r="A377">
            <v>8410106815118</v>
          </cell>
          <cell r="B377" t="str">
            <v>DIANVVRXXXXXXXX0750M</v>
          </cell>
          <cell r="C377">
            <v>50202203</v>
          </cell>
          <cell r="D377" t="str">
            <v>Vino</v>
          </cell>
          <cell r="E377">
            <v>1411</v>
          </cell>
          <cell r="F377">
            <v>1411</v>
          </cell>
          <cell r="G377">
            <v>1411</v>
          </cell>
          <cell r="H377" t="str">
            <v>Vino Rosado Diamante de 750 ml</v>
          </cell>
          <cell r="I377">
            <v>1966</v>
          </cell>
          <cell r="J377">
            <v>12</v>
          </cell>
          <cell r="K377" t="str">
            <v>Botella</v>
          </cell>
        </row>
        <row r="378">
          <cell r="A378">
            <v>8001900234054</v>
          </cell>
          <cell r="B378" t="str">
            <v>CVVXXVRESPXXXXX0750M</v>
          </cell>
          <cell r="C378">
            <v>50202203</v>
          </cell>
          <cell r="D378" t="str">
            <v>Vino</v>
          </cell>
          <cell r="E378">
            <v>1901</v>
          </cell>
          <cell r="F378">
            <v>1901</v>
          </cell>
          <cell r="G378">
            <v>1901</v>
          </cell>
          <cell r="H378" t="str">
            <v>Vino Rosado Espumoso Cavicchioli de 750 ml</v>
          </cell>
          <cell r="I378">
            <v>11214</v>
          </cell>
          <cell r="J378">
            <v>6</v>
          </cell>
          <cell r="K378" t="str">
            <v>Botella</v>
          </cell>
        </row>
        <row r="379">
          <cell r="A379">
            <v>8410106810021</v>
          </cell>
          <cell r="B379" t="str">
            <v>DIAXXVEROSXXXXX0750M</v>
          </cell>
          <cell r="C379">
            <v>50202203</v>
          </cell>
          <cell r="D379" t="str">
            <v>Vino</v>
          </cell>
          <cell r="E379">
            <v>1663</v>
          </cell>
          <cell r="F379">
            <v>1663</v>
          </cell>
          <cell r="G379">
            <v>1663</v>
          </cell>
          <cell r="H379" t="str">
            <v>Vino Rosado Espumoso Diamante de 750m</v>
          </cell>
          <cell r="I379">
            <v>1808</v>
          </cell>
          <cell r="J379">
            <v>6</v>
          </cell>
          <cell r="K379" t="str">
            <v>Botella</v>
          </cell>
        </row>
        <row r="380">
          <cell r="A380">
            <v>8410065100683</v>
          </cell>
          <cell r="B380" t="str">
            <v>PATAZVEROSBRUXX0750M</v>
          </cell>
          <cell r="C380">
            <v>50202205</v>
          </cell>
          <cell r="D380" t="str">
            <v>Vino espumoso</v>
          </cell>
          <cell r="E380">
            <v>1209</v>
          </cell>
          <cell r="F380">
            <v>1209</v>
          </cell>
          <cell r="G380">
            <v>1209</v>
          </cell>
          <cell r="H380" t="str">
            <v>Vino Rosado Espumoso Federico Paternina B/Azul Cava de 750 ml</v>
          </cell>
          <cell r="I380">
            <v>1737</v>
          </cell>
          <cell r="J380">
            <v>6</v>
          </cell>
          <cell r="K380" t="str">
            <v>Botella</v>
          </cell>
        </row>
        <row r="381">
          <cell r="A381">
            <v>8436028380558</v>
          </cell>
          <cell r="B381" t="str">
            <v>LMLXXVRXXXXXXXX0750M</v>
          </cell>
          <cell r="C381">
            <v>50202203</v>
          </cell>
          <cell r="D381" t="str">
            <v>Vino</v>
          </cell>
          <cell r="E381">
            <v>1587</v>
          </cell>
          <cell r="F381">
            <v>1587</v>
          </cell>
          <cell r="G381">
            <v>1587</v>
          </cell>
          <cell r="H381" t="str">
            <v>Vino Rosado La Maldita de 750 ml</v>
          </cell>
          <cell r="I381">
            <v>4426</v>
          </cell>
          <cell r="J381">
            <v>6</v>
          </cell>
          <cell r="K381" t="str">
            <v>Botella</v>
          </cell>
        </row>
        <row r="382">
          <cell r="A382">
            <v>5601142192636</v>
          </cell>
          <cell r="B382" t="str">
            <v>LANXXVRSESXXXXX0750M</v>
          </cell>
          <cell r="C382">
            <v>50202205</v>
          </cell>
          <cell r="D382" t="str">
            <v>Vino espumoso</v>
          </cell>
          <cell r="E382">
            <v>535</v>
          </cell>
          <cell r="F382">
            <v>535</v>
          </cell>
          <cell r="G382">
            <v>535</v>
          </cell>
          <cell r="H382" t="str">
            <v>Vino Rosado Lancers Semi Espumoso de 750 ml</v>
          </cell>
          <cell r="I382">
            <v>3856</v>
          </cell>
          <cell r="J382">
            <v>12</v>
          </cell>
          <cell r="K382" t="str">
            <v>Botella</v>
          </cell>
        </row>
        <row r="383">
          <cell r="A383">
            <v>8410261114019</v>
          </cell>
          <cell r="B383" t="str">
            <v>PNGXXVRCAVBRUXX0750M</v>
          </cell>
          <cell r="C383">
            <v>50202205</v>
          </cell>
          <cell r="D383" t="str">
            <v>Vino espumoso</v>
          </cell>
          <cell r="E383">
            <v>941</v>
          </cell>
          <cell r="F383">
            <v>941</v>
          </cell>
          <cell r="G383">
            <v>941</v>
          </cell>
          <cell r="H383" t="str">
            <v>Vino Rosado Pata Negra Cava Brut de 750 ml</v>
          </cell>
          <cell r="I383">
            <v>24102</v>
          </cell>
          <cell r="J383">
            <v>6</v>
          </cell>
          <cell r="K383" t="str">
            <v>Botella</v>
          </cell>
        </row>
        <row r="384">
          <cell r="A384">
            <v>8410261114125</v>
          </cell>
          <cell r="B384" t="str">
            <v>PNGXXVRCAVICEXX0750M</v>
          </cell>
          <cell r="C384">
            <v>50202205</v>
          </cell>
          <cell r="D384" t="str">
            <v>Vino espumoso</v>
          </cell>
          <cell r="E384">
            <v>1512</v>
          </cell>
          <cell r="F384">
            <v>1512</v>
          </cell>
          <cell r="G384">
            <v>1512</v>
          </cell>
          <cell r="H384" t="str">
            <v>Vino Rosado Pata Negra ICE Cava Semiseco de 750 ml</v>
          </cell>
          <cell r="I384">
            <v>0</v>
          </cell>
          <cell r="J384">
            <v>6</v>
          </cell>
          <cell r="K384" t="str">
            <v>Botella</v>
          </cell>
        </row>
        <row r="385">
          <cell r="A385">
            <v>8020735006001</v>
          </cell>
          <cell r="B385" t="str">
            <v>PLARSVRXXXXXXXX0750M</v>
          </cell>
          <cell r="C385">
            <v>50202203</v>
          </cell>
          <cell r="D385" t="str">
            <v>Vino</v>
          </cell>
          <cell r="E385">
            <v>1799</v>
          </cell>
          <cell r="F385">
            <v>1799</v>
          </cell>
          <cell r="G385">
            <v>1799</v>
          </cell>
          <cell r="H385" t="str">
            <v>Vino Rosado Planeta Rose de 750 m</v>
          </cell>
          <cell r="I385">
            <v>464</v>
          </cell>
          <cell r="J385">
            <v>6</v>
          </cell>
          <cell r="K385" t="str">
            <v>Botella</v>
          </cell>
        </row>
        <row r="386">
          <cell r="A386">
            <v>85200918744</v>
          </cell>
          <cell r="B386" t="str">
            <v>STHXXXXVIN002XX0748M</v>
          </cell>
          <cell r="C386" t="str">
            <v>-</v>
          </cell>
          <cell r="D386" t="str">
            <v>VINO</v>
          </cell>
          <cell r="E386">
            <v>1946</v>
          </cell>
          <cell r="F386">
            <v>1946</v>
          </cell>
          <cell r="G386">
            <v>1946</v>
          </cell>
          <cell r="H386" t="str">
            <v>Vino Rosado Sutter Home Zinfandel Cautripack 187 ml</v>
          </cell>
          <cell r="I386">
            <v>10295</v>
          </cell>
          <cell r="J386">
            <v>6</v>
          </cell>
          <cell r="K386" t="str">
            <v>Botella</v>
          </cell>
        </row>
        <row r="387">
          <cell r="A387">
            <v>85200000296</v>
          </cell>
          <cell r="B387" t="str">
            <v>STHXXVRXXXZFLXX0750M</v>
          </cell>
          <cell r="C387">
            <v>50202203</v>
          </cell>
          <cell r="D387" t="str">
            <v>Vino</v>
          </cell>
          <cell r="E387">
            <v>1872</v>
          </cell>
          <cell r="F387">
            <v>1872</v>
          </cell>
          <cell r="G387">
            <v>1872</v>
          </cell>
          <cell r="H387" t="str">
            <v>Vino Rosado Sutter Home Zinfandel de 750 ml</v>
          </cell>
          <cell r="I387">
            <v>2766</v>
          </cell>
          <cell r="J387">
            <v>12</v>
          </cell>
          <cell r="K387" t="str">
            <v>Botella</v>
          </cell>
        </row>
        <row r="388">
          <cell r="A388">
            <v>8426411002198</v>
          </cell>
          <cell r="B388" t="str">
            <v>CARXXVTXXXXXX190750M</v>
          </cell>
          <cell r="C388">
            <v>50202203</v>
          </cell>
          <cell r="D388" t="str">
            <v>Vino</v>
          </cell>
          <cell r="E388">
            <v>1752</v>
          </cell>
          <cell r="F388">
            <v>1752</v>
          </cell>
          <cell r="G388">
            <v>1752</v>
          </cell>
          <cell r="H388" t="str">
            <v>Vino Tinto - Pago de Carraovejas 19 - 750 ml</v>
          </cell>
          <cell r="I388">
            <v>0</v>
          </cell>
          <cell r="J388">
            <v>6</v>
          </cell>
          <cell r="K388" t="str">
            <v>Botella</v>
          </cell>
        </row>
        <row r="389">
          <cell r="A389">
            <v>7804320402703</v>
          </cell>
          <cell r="B389" t="str">
            <v>20BXXVTXXXCABXX0750M</v>
          </cell>
          <cell r="C389">
            <v>50202203</v>
          </cell>
          <cell r="D389" t="str">
            <v>Vino</v>
          </cell>
          <cell r="E389">
            <v>1602</v>
          </cell>
          <cell r="F389">
            <v>1602</v>
          </cell>
          <cell r="G389">
            <v>1602</v>
          </cell>
          <cell r="H389" t="str">
            <v>Vino Tinto 20 Barrels Cabernet Sauvignon de 750 ml</v>
          </cell>
          <cell r="I389">
            <v>301</v>
          </cell>
          <cell r="J389">
            <v>6</v>
          </cell>
          <cell r="K389" t="str">
            <v>Botella</v>
          </cell>
        </row>
        <row r="390">
          <cell r="A390">
            <v>7804320401102</v>
          </cell>
          <cell r="B390" t="str">
            <v>20BXXVTXXXPNRXX0750M</v>
          </cell>
          <cell r="C390">
            <v>50202203</v>
          </cell>
          <cell r="D390" t="str">
            <v>Vino</v>
          </cell>
          <cell r="E390">
            <v>1603</v>
          </cell>
          <cell r="F390">
            <v>1603</v>
          </cell>
          <cell r="G390">
            <v>1603</v>
          </cell>
          <cell r="H390" t="str">
            <v>Vino Tinto 20 Barrels Pinot Noir de 750 ml</v>
          </cell>
          <cell r="I390">
            <v>265</v>
          </cell>
          <cell r="J390">
            <v>6</v>
          </cell>
          <cell r="K390" t="str">
            <v>Botella</v>
          </cell>
        </row>
        <row r="391">
          <cell r="A391">
            <v>8437011790033</v>
          </cell>
          <cell r="B391" t="str">
            <v>30MXXVTXXXXXX180750M</v>
          </cell>
          <cell r="C391">
            <v>50202203</v>
          </cell>
          <cell r="D391" t="str">
            <v>Vino</v>
          </cell>
          <cell r="E391">
            <v>1781</v>
          </cell>
          <cell r="F391">
            <v>1781</v>
          </cell>
          <cell r="G391">
            <v>1781</v>
          </cell>
          <cell r="H391" t="str">
            <v>Vino Tinto 30.000 Maravedies de 750 m</v>
          </cell>
          <cell r="I391">
            <v>0</v>
          </cell>
          <cell r="J391">
            <v>12</v>
          </cell>
          <cell r="K391" t="str">
            <v>Botella</v>
          </cell>
        </row>
        <row r="392">
          <cell r="A392">
            <v>8437011790255</v>
          </cell>
          <cell r="B392" t="str">
            <v>30MXXVTXXXXXX190750M</v>
          </cell>
          <cell r="C392">
            <v>50202203</v>
          </cell>
          <cell r="D392" t="str">
            <v>Vino</v>
          </cell>
          <cell r="E392">
            <v>1877</v>
          </cell>
          <cell r="F392">
            <v>1877</v>
          </cell>
          <cell r="G392">
            <v>1877</v>
          </cell>
          <cell r="H392" t="str">
            <v>Vino Tinto 30.000 Maravedies de 750 ml</v>
          </cell>
          <cell r="I392">
            <v>0</v>
          </cell>
          <cell r="J392">
            <v>12</v>
          </cell>
          <cell r="K392" t="str">
            <v>Botella</v>
          </cell>
        </row>
        <row r="393">
          <cell r="A393">
            <v>8436014252418</v>
          </cell>
          <cell r="B393" t="str">
            <v>ALIXXVTXXXXXX131500M</v>
          </cell>
          <cell r="C393">
            <v>50202203</v>
          </cell>
          <cell r="D393" t="str">
            <v>Vino</v>
          </cell>
          <cell r="E393">
            <v>1248</v>
          </cell>
          <cell r="F393">
            <v>1248</v>
          </cell>
          <cell r="G393">
            <v>1248</v>
          </cell>
          <cell r="H393" t="str">
            <v>Vino Tinto Alion 13 de 1500 ml</v>
          </cell>
          <cell r="I393">
            <v>0</v>
          </cell>
          <cell r="J393">
            <v>1</v>
          </cell>
          <cell r="K393" t="str">
            <v>Botella</v>
          </cell>
        </row>
        <row r="394">
          <cell r="A394">
            <v>8436014252449</v>
          </cell>
          <cell r="B394" t="str">
            <v>ALIXXVTXXXXXX140750M</v>
          </cell>
          <cell r="C394">
            <v>50202203</v>
          </cell>
          <cell r="D394" t="str">
            <v>Vino</v>
          </cell>
          <cell r="E394">
            <v>1342</v>
          </cell>
          <cell r="F394">
            <v>1342</v>
          </cell>
          <cell r="G394">
            <v>1342</v>
          </cell>
          <cell r="H394" t="str">
            <v>Vino Tinto Alion 14 de 0750 ml</v>
          </cell>
          <cell r="I394">
            <v>0</v>
          </cell>
          <cell r="J394">
            <v>6</v>
          </cell>
          <cell r="K394" t="str">
            <v>Botella</v>
          </cell>
        </row>
        <row r="395">
          <cell r="A395">
            <v>8436014252517</v>
          </cell>
          <cell r="B395" t="str">
            <v>ALIXXVTXXXXXX150750M</v>
          </cell>
          <cell r="C395">
            <v>50202203</v>
          </cell>
          <cell r="D395" t="str">
            <v>Vino</v>
          </cell>
          <cell r="E395">
            <v>1487</v>
          </cell>
          <cell r="F395">
            <v>1487</v>
          </cell>
          <cell r="G395">
            <v>1487</v>
          </cell>
          <cell r="H395" t="str">
            <v>Vino Tinto Alion 15 de 0750 m</v>
          </cell>
          <cell r="I395">
            <v>0</v>
          </cell>
          <cell r="J395">
            <v>6</v>
          </cell>
          <cell r="K395" t="str">
            <v>Botella</v>
          </cell>
        </row>
        <row r="396">
          <cell r="A396">
            <v>8436014252555</v>
          </cell>
          <cell r="B396" t="str">
            <v>ALIXXVTXXXXXX151500M</v>
          </cell>
          <cell r="C396">
            <v>50202203</v>
          </cell>
          <cell r="D396" t="str">
            <v>Vino</v>
          </cell>
          <cell r="E396">
            <v>1488</v>
          </cell>
          <cell r="F396">
            <v>1488</v>
          </cell>
          <cell r="G396">
            <v>1488</v>
          </cell>
          <cell r="H396" t="str">
            <v>Vino Tinto Alion 15 de 1500 m-INACTIVO</v>
          </cell>
          <cell r="I396">
            <v>0</v>
          </cell>
          <cell r="J396">
            <v>0</v>
          </cell>
          <cell r="K396" t="str">
            <v>Botella</v>
          </cell>
        </row>
        <row r="397">
          <cell r="A397">
            <v>8436014252562</v>
          </cell>
          <cell r="B397" t="str">
            <v>ALIXXVTXXXXXX153000M</v>
          </cell>
          <cell r="C397">
            <v>50202203</v>
          </cell>
          <cell r="D397" t="str">
            <v>Vino</v>
          </cell>
          <cell r="E397">
            <v>1489</v>
          </cell>
          <cell r="F397">
            <v>1489</v>
          </cell>
          <cell r="G397">
            <v>1489</v>
          </cell>
          <cell r="H397" t="str">
            <v>Vino Tinto Alion 15 de 3000 ml</v>
          </cell>
          <cell r="I397">
            <v>0</v>
          </cell>
          <cell r="J397">
            <v>1</v>
          </cell>
          <cell r="K397" t="str">
            <v>Botella</v>
          </cell>
        </row>
        <row r="398">
          <cell r="A398">
            <v>8436014252579</v>
          </cell>
          <cell r="B398" t="str">
            <v>ALIXXVTXXXXXX156000M</v>
          </cell>
          <cell r="C398">
            <v>50202203</v>
          </cell>
          <cell r="D398" t="str">
            <v>Vino</v>
          </cell>
          <cell r="E398">
            <v>1542</v>
          </cell>
          <cell r="F398">
            <v>1542</v>
          </cell>
          <cell r="G398">
            <v>1542</v>
          </cell>
          <cell r="H398" t="str">
            <v>Vino Tinto Alion 15 de 6000 ml</v>
          </cell>
          <cell r="I398">
            <v>0</v>
          </cell>
          <cell r="J398">
            <v>1</v>
          </cell>
          <cell r="K398" t="str">
            <v>Botella</v>
          </cell>
        </row>
        <row r="399">
          <cell r="A399">
            <v>8436014252586</v>
          </cell>
          <cell r="B399" t="str">
            <v>ALIXXVTXXXXXX160750M</v>
          </cell>
          <cell r="C399">
            <v>50202203</v>
          </cell>
          <cell r="D399" t="str">
            <v>Vino</v>
          </cell>
          <cell r="E399">
            <v>1613</v>
          </cell>
          <cell r="F399">
            <v>1613</v>
          </cell>
          <cell r="G399">
            <v>1613</v>
          </cell>
          <cell r="H399" t="str">
            <v>Vino Tinto Alion 16 de 0750 ml</v>
          </cell>
          <cell r="I399">
            <v>0</v>
          </cell>
          <cell r="J399">
            <v>6</v>
          </cell>
          <cell r="K399" t="str">
            <v>Botella</v>
          </cell>
        </row>
        <row r="400">
          <cell r="A400">
            <v>8436014252616</v>
          </cell>
          <cell r="B400" t="str">
            <v>ALIXXVTXXXXXX161500M</v>
          </cell>
          <cell r="C400">
            <v>50202203</v>
          </cell>
          <cell r="D400" t="str">
            <v>Vino</v>
          </cell>
          <cell r="E400">
            <v>1614</v>
          </cell>
          <cell r="F400">
            <v>1614</v>
          </cell>
          <cell r="G400">
            <v>1614</v>
          </cell>
          <cell r="H400" t="str">
            <v>Vino Tinto Alion 16 de 1500 ml</v>
          </cell>
          <cell r="I400">
            <v>0</v>
          </cell>
          <cell r="J400">
            <v>1</v>
          </cell>
          <cell r="K400" t="str">
            <v>Botella</v>
          </cell>
        </row>
        <row r="401">
          <cell r="A401">
            <v>8436014252654</v>
          </cell>
          <cell r="B401" t="str">
            <v>ALIXXVTXXXXXX170750M</v>
          </cell>
          <cell r="C401">
            <v>50202203</v>
          </cell>
          <cell r="D401" t="str">
            <v>Vino</v>
          </cell>
          <cell r="E401">
            <v>1676</v>
          </cell>
          <cell r="F401">
            <v>1676</v>
          </cell>
          <cell r="G401">
            <v>1676</v>
          </cell>
          <cell r="H401" t="str">
            <v>Vino Tinto Alion 17 de 0750 m</v>
          </cell>
          <cell r="I401">
            <v>0</v>
          </cell>
          <cell r="J401">
            <v>6</v>
          </cell>
          <cell r="K401" t="str">
            <v>Botella</v>
          </cell>
        </row>
        <row r="402">
          <cell r="A402">
            <v>8436014252685</v>
          </cell>
          <cell r="B402" t="str">
            <v>ALIXXVTXXXXXX171500M</v>
          </cell>
          <cell r="C402">
            <v>50202203</v>
          </cell>
          <cell r="D402" t="str">
            <v>Vino</v>
          </cell>
          <cell r="E402">
            <v>1710</v>
          </cell>
          <cell r="F402">
            <v>1710</v>
          </cell>
          <cell r="G402">
            <v>1710</v>
          </cell>
          <cell r="H402" t="str">
            <v>Vino Tinto Alion 17 de 1500 ml</v>
          </cell>
          <cell r="I402">
            <v>0</v>
          </cell>
          <cell r="J402">
            <v>1</v>
          </cell>
          <cell r="K402" t="str">
            <v>Botella</v>
          </cell>
        </row>
        <row r="403">
          <cell r="A403">
            <v>8436014252722</v>
          </cell>
          <cell r="B403" t="str">
            <v>ALIXXVTXXXXXX180750M</v>
          </cell>
          <cell r="C403">
            <v>50202203</v>
          </cell>
          <cell r="D403" t="str">
            <v>Vino</v>
          </cell>
          <cell r="E403">
            <v>1743</v>
          </cell>
          <cell r="F403">
            <v>1743</v>
          </cell>
          <cell r="G403">
            <v>1743</v>
          </cell>
          <cell r="H403" t="str">
            <v>Vino Tinto Alion 18 de 0750 m</v>
          </cell>
          <cell r="I403">
            <v>0</v>
          </cell>
          <cell r="J403">
            <v>6</v>
          </cell>
          <cell r="K403" t="str">
            <v>Botella</v>
          </cell>
        </row>
        <row r="404">
          <cell r="A404">
            <v>8436014252753</v>
          </cell>
          <cell r="B404" t="str">
            <v>ALIXXVTXXXXXX181500M</v>
          </cell>
          <cell r="C404">
            <v>50202203</v>
          </cell>
          <cell r="D404" t="str">
            <v>Vino</v>
          </cell>
          <cell r="E404">
            <v>1744</v>
          </cell>
          <cell r="F404">
            <v>1744</v>
          </cell>
          <cell r="G404">
            <v>1744</v>
          </cell>
          <cell r="H404" t="str">
            <v>Vino Tinto Alion 18 de 1500 m</v>
          </cell>
          <cell r="I404">
            <v>0</v>
          </cell>
          <cell r="J404">
            <v>1</v>
          </cell>
          <cell r="K404" t="str">
            <v>Botella</v>
          </cell>
        </row>
        <row r="405">
          <cell r="A405">
            <v>8436014252791</v>
          </cell>
          <cell r="B405" t="str">
            <v>ALIXXVTXXXXXX190750M</v>
          </cell>
          <cell r="C405">
            <v>50202203</v>
          </cell>
          <cell r="D405" t="str">
            <v>Vino</v>
          </cell>
          <cell r="E405">
            <v>1847</v>
          </cell>
          <cell r="F405">
            <v>1847</v>
          </cell>
          <cell r="G405">
            <v>1847</v>
          </cell>
          <cell r="H405" t="str">
            <v>Vino Tinto Alion 19 de 0750 m</v>
          </cell>
          <cell r="I405">
            <v>0</v>
          </cell>
          <cell r="J405">
            <v>6</v>
          </cell>
          <cell r="K405" t="str">
            <v>Botella</v>
          </cell>
        </row>
        <row r="406">
          <cell r="A406">
            <v>8436014252821</v>
          </cell>
          <cell r="B406" t="str">
            <v>ALIXXVTXXXXXX191500M</v>
          </cell>
          <cell r="C406">
            <v>50202203</v>
          </cell>
          <cell r="D406" t="str">
            <v>Vino</v>
          </cell>
          <cell r="E406">
            <v>1848</v>
          </cell>
          <cell r="F406">
            <v>1848</v>
          </cell>
          <cell r="G406">
            <v>1848</v>
          </cell>
          <cell r="H406" t="str">
            <v>Vino Tinto Alion 19 de 1500 m</v>
          </cell>
          <cell r="I406">
            <v>23</v>
          </cell>
          <cell r="J406">
            <v>1</v>
          </cell>
          <cell r="K406" t="str">
            <v>Botella</v>
          </cell>
        </row>
        <row r="407">
          <cell r="A407">
            <v>8436014252890</v>
          </cell>
          <cell r="B407" t="str">
            <v>ALIXXXXVIN001201500M</v>
          </cell>
          <cell r="C407" t="str">
            <v>-</v>
          </cell>
          <cell r="D407" t="str">
            <v>VINO</v>
          </cell>
          <cell r="E407">
            <v>1932</v>
          </cell>
          <cell r="F407">
            <v>1932</v>
          </cell>
          <cell r="G407">
            <v>1932</v>
          </cell>
          <cell r="H407" t="str">
            <v>Vino Tinto Alion 20 de 1500m</v>
          </cell>
          <cell r="I407">
            <v>177</v>
          </cell>
          <cell r="J407">
            <v>1</v>
          </cell>
          <cell r="K407" t="str">
            <v>Botella</v>
          </cell>
        </row>
        <row r="408">
          <cell r="A408">
            <v>8436014252869</v>
          </cell>
          <cell r="B408" t="str">
            <v>ALIXXXXVIN001200750M</v>
          </cell>
          <cell r="C408" t="str">
            <v>-</v>
          </cell>
          <cell r="D408" t="str">
            <v>VINO</v>
          </cell>
          <cell r="E408">
            <v>1931</v>
          </cell>
          <cell r="F408">
            <v>1931</v>
          </cell>
          <cell r="G408">
            <v>1931</v>
          </cell>
          <cell r="H408" t="str">
            <v>Vino Tinto Alion 20 de 750 m</v>
          </cell>
          <cell r="I408">
            <v>8324</v>
          </cell>
          <cell r="J408">
            <v>6</v>
          </cell>
          <cell r="K408" t="str">
            <v>Botella</v>
          </cell>
        </row>
        <row r="409">
          <cell r="A409">
            <v>7798051950438</v>
          </cell>
          <cell r="B409" t="str">
            <v>HORXXVTAALMAL150750M</v>
          </cell>
          <cell r="C409">
            <v>50202203</v>
          </cell>
          <cell r="D409" t="str">
            <v>Vino</v>
          </cell>
          <cell r="E409">
            <v>1323</v>
          </cell>
          <cell r="F409">
            <v>1323</v>
          </cell>
          <cell r="G409">
            <v>1323</v>
          </cell>
          <cell r="H409" t="str">
            <v>Vino Tinto Altos Las Hormigas App | Altamira Malbec de 750 ml</v>
          </cell>
          <cell r="I409">
            <v>0</v>
          </cell>
          <cell r="J409">
            <v>6</v>
          </cell>
          <cell r="K409" t="str">
            <v>Botella</v>
          </cell>
        </row>
        <row r="410">
          <cell r="A410">
            <v>7798051950087</v>
          </cell>
          <cell r="B410" t="str">
            <v>HORXXVTXXXMALXX1500M</v>
          </cell>
          <cell r="C410">
            <v>50202203</v>
          </cell>
          <cell r="D410" t="str">
            <v>Vino</v>
          </cell>
          <cell r="E410">
            <v>498</v>
          </cell>
          <cell r="F410">
            <v>498</v>
          </cell>
          <cell r="G410">
            <v>498</v>
          </cell>
          <cell r="H410" t="str">
            <v>Vino Tinto Altos Las Hormigas Malbec de 1500 ml</v>
          </cell>
          <cell r="I410">
            <v>220</v>
          </cell>
          <cell r="J410">
            <v>4</v>
          </cell>
          <cell r="K410" t="str">
            <v>Botella</v>
          </cell>
        </row>
        <row r="411">
          <cell r="A411">
            <v>7798051950148</v>
          </cell>
          <cell r="B411" t="str">
            <v>HORXXVTXXXMALXX0375M</v>
          </cell>
          <cell r="C411">
            <v>50202203</v>
          </cell>
          <cell r="D411" t="str">
            <v>Vino</v>
          </cell>
          <cell r="E411">
            <v>496</v>
          </cell>
          <cell r="F411">
            <v>496</v>
          </cell>
          <cell r="G411">
            <v>496</v>
          </cell>
          <cell r="H411" t="str">
            <v>Vino Tinto Altos las Hormigas Malbec de 375 ml</v>
          </cell>
          <cell r="I411">
            <v>4468</v>
          </cell>
          <cell r="J411">
            <v>24</v>
          </cell>
          <cell r="K411" t="str">
            <v>Botella</v>
          </cell>
        </row>
        <row r="412">
          <cell r="A412">
            <v>7798051950032</v>
          </cell>
          <cell r="B412" t="str">
            <v>HORXXVTXXXMALXX0750M</v>
          </cell>
          <cell r="C412">
            <v>50202203</v>
          </cell>
          <cell r="D412" t="str">
            <v>Vino</v>
          </cell>
          <cell r="E412">
            <v>497</v>
          </cell>
          <cell r="F412">
            <v>497</v>
          </cell>
          <cell r="G412">
            <v>497</v>
          </cell>
          <cell r="H412" t="str">
            <v>Vino Tinto Altos Las Hormigas Malbec de 750 ml</v>
          </cell>
          <cell r="I412">
            <v>4586</v>
          </cell>
          <cell r="J412">
            <v>6</v>
          </cell>
          <cell r="K412" t="str">
            <v>Botella</v>
          </cell>
        </row>
        <row r="413">
          <cell r="A413">
            <v>7798051950049</v>
          </cell>
          <cell r="B413" t="str">
            <v>HORXXVTRVAMALXX0750M</v>
          </cell>
          <cell r="C413">
            <v>50202203</v>
          </cell>
          <cell r="D413" t="str">
            <v>Vino</v>
          </cell>
          <cell r="E413">
            <v>495</v>
          </cell>
          <cell r="F413">
            <v>495</v>
          </cell>
          <cell r="G413">
            <v>495</v>
          </cell>
          <cell r="H413" t="str">
            <v>Vino Tinto Altos Las Hormigas Reserva Malbec de 750 ml</v>
          </cell>
          <cell r="I413">
            <v>1229</v>
          </cell>
          <cell r="J413">
            <v>6</v>
          </cell>
          <cell r="K413" t="str">
            <v>Botella</v>
          </cell>
        </row>
        <row r="414">
          <cell r="A414">
            <v>7798051950155</v>
          </cell>
          <cell r="B414" t="str">
            <v>HORXXVTXXXSIVXX0750M</v>
          </cell>
          <cell r="C414">
            <v>50202203</v>
          </cell>
          <cell r="D414" t="str">
            <v>Vino</v>
          </cell>
          <cell r="E414">
            <v>499</v>
          </cell>
          <cell r="F414">
            <v>499</v>
          </cell>
          <cell r="G414">
            <v>499</v>
          </cell>
          <cell r="H414" t="str">
            <v>Vino Tinto Altos Las Hormigas Single Vineyard de750 ml</v>
          </cell>
          <cell r="I414">
            <v>0</v>
          </cell>
          <cell r="J414">
            <v>6</v>
          </cell>
          <cell r="K414" t="str">
            <v>Botella</v>
          </cell>
        </row>
        <row r="415">
          <cell r="A415">
            <v>7798051950872</v>
          </cell>
          <cell r="B415" t="str">
            <v>TINXXVTXXXXXXXX0750M</v>
          </cell>
          <cell r="C415">
            <v>50202203</v>
          </cell>
          <cell r="D415" t="str">
            <v>Vino</v>
          </cell>
          <cell r="E415">
            <v>1480</v>
          </cell>
          <cell r="F415">
            <v>1480</v>
          </cell>
          <cell r="G415">
            <v>1480</v>
          </cell>
          <cell r="H415" t="str">
            <v>Vino Tinto Altos Tinto de 750 ml</v>
          </cell>
          <cell r="I415">
            <v>1148</v>
          </cell>
          <cell r="J415">
            <v>6</v>
          </cell>
          <cell r="K415" t="str">
            <v>Botella</v>
          </cell>
        </row>
        <row r="416">
          <cell r="A416">
            <v>7793440702964</v>
          </cell>
          <cell r="B416" t="str">
            <v>BNSXXVTXXXCABXX0750M</v>
          </cell>
          <cell r="C416">
            <v>50202203</v>
          </cell>
          <cell r="D416" t="str">
            <v>Vino</v>
          </cell>
          <cell r="E416">
            <v>1389</v>
          </cell>
          <cell r="F416">
            <v>1389</v>
          </cell>
          <cell r="G416">
            <v>1389</v>
          </cell>
          <cell r="H416" t="str">
            <v>Vino Tinto Benjamin Nieto Senetiner Cabernet Svg de 750 ml</v>
          </cell>
          <cell r="I416">
            <v>2295</v>
          </cell>
          <cell r="J416">
            <v>6</v>
          </cell>
          <cell r="K416" t="str">
            <v>Botella</v>
          </cell>
        </row>
        <row r="417">
          <cell r="A417">
            <v>7793440702940</v>
          </cell>
          <cell r="B417" t="str">
            <v>BNSXXVTXXXMALXX0750M</v>
          </cell>
          <cell r="C417">
            <v>50202203</v>
          </cell>
          <cell r="D417" t="str">
            <v>Vino</v>
          </cell>
          <cell r="E417">
            <v>1390</v>
          </cell>
          <cell r="F417">
            <v>1390</v>
          </cell>
          <cell r="G417">
            <v>1390</v>
          </cell>
          <cell r="H417" t="str">
            <v>Vino Tinto Benjamin Nieto Senetiner Malbec de 750 ml</v>
          </cell>
          <cell r="I417">
            <v>1411</v>
          </cell>
          <cell r="J417">
            <v>6</v>
          </cell>
          <cell r="K417" t="str">
            <v>Botella</v>
          </cell>
        </row>
        <row r="418">
          <cell r="A418">
            <v>8436538810880</v>
          </cell>
          <cell r="B418" t="str">
            <v/>
          </cell>
          <cell r="C418">
            <v>50202203</v>
          </cell>
          <cell r="D418" t="str">
            <v>Vino</v>
          </cell>
          <cell r="E418" t="e">
            <v>#N/A</v>
          </cell>
          <cell r="F418" t="e">
            <v>#N/A</v>
          </cell>
          <cell r="G418" t="e">
            <v>#N/A</v>
          </cell>
          <cell r="H418" t="str">
            <v>Vino Tinto Bodegas Roda Sela 12 de 750m</v>
          </cell>
          <cell r="I418" t="e">
            <v>#N/A</v>
          </cell>
          <cell r="J418">
            <v>6</v>
          </cell>
          <cell r="K418" t="str">
            <v>Botella</v>
          </cell>
        </row>
        <row r="419">
          <cell r="A419">
            <v>8436538811375</v>
          </cell>
          <cell r="B419" t="str">
            <v>SELXXVTXXXXXX130750M</v>
          </cell>
          <cell r="C419">
            <v>50202203</v>
          </cell>
          <cell r="D419" t="str">
            <v>Vino</v>
          </cell>
          <cell r="E419">
            <v>1215</v>
          </cell>
          <cell r="F419">
            <v>1215</v>
          </cell>
          <cell r="G419">
            <v>1215</v>
          </cell>
          <cell r="H419" t="str">
            <v>Vino Tinto Bodegas Roda Sela 13 de 750m</v>
          </cell>
          <cell r="I419">
            <v>0</v>
          </cell>
          <cell r="J419">
            <v>6</v>
          </cell>
          <cell r="K419" t="str">
            <v>Botella</v>
          </cell>
        </row>
        <row r="420">
          <cell r="A420">
            <v>8436538812945</v>
          </cell>
          <cell r="B420" t="str">
            <v>SELXXVTXXXXXX170750M</v>
          </cell>
          <cell r="C420">
            <v>50202203</v>
          </cell>
          <cell r="D420" t="str">
            <v>Vino</v>
          </cell>
          <cell r="E420">
            <v>1906</v>
          </cell>
          <cell r="F420">
            <v>1906</v>
          </cell>
          <cell r="G420">
            <v>1906</v>
          </cell>
          <cell r="H420" t="str">
            <v>Vino Tinto Bodegas Roda Sela 17 de 750m</v>
          </cell>
          <cell r="I420">
            <v>0</v>
          </cell>
          <cell r="J420">
            <v>6</v>
          </cell>
          <cell r="K420" t="str">
            <v>Botella</v>
          </cell>
        </row>
        <row r="421">
          <cell r="A421">
            <v>8436538813560</v>
          </cell>
          <cell r="B421" t="str">
            <v>SELXXVTXXXXXX180750M</v>
          </cell>
          <cell r="C421">
            <v>50202203</v>
          </cell>
          <cell r="D421" t="str">
            <v>Vino</v>
          </cell>
          <cell r="E421">
            <v>1655</v>
          </cell>
          <cell r="F421">
            <v>1655</v>
          </cell>
          <cell r="G421">
            <v>1655</v>
          </cell>
          <cell r="H421" t="str">
            <v>Vino Tinto Bodegas Roda Sela 18 de 750m - INACTIVO</v>
          </cell>
          <cell r="I421">
            <v>0</v>
          </cell>
          <cell r="J421">
            <v>6</v>
          </cell>
          <cell r="K421" t="str">
            <v>Botella</v>
          </cell>
        </row>
        <row r="422">
          <cell r="A422">
            <v>8436538813829</v>
          </cell>
          <cell r="B422" t="str">
            <v>SELXXVTXXXXXX190750M</v>
          </cell>
          <cell r="C422">
            <v>50202203</v>
          </cell>
          <cell r="D422" t="str">
            <v>Vino</v>
          </cell>
          <cell r="E422">
            <v>1751</v>
          </cell>
          <cell r="F422">
            <v>1751</v>
          </cell>
          <cell r="G422">
            <v>1751</v>
          </cell>
          <cell r="H422" t="str">
            <v>Vino Tinto Bodegas Roda Sela 19 de 750m</v>
          </cell>
          <cell r="I422">
            <v>0</v>
          </cell>
          <cell r="J422">
            <v>6</v>
          </cell>
          <cell r="K422" t="str">
            <v>Botella</v>
          </cell>
        </row>
        <row r="423">
          <cell r="A423">
            <v>8436538814536</v>
          </cell>
          <cell r="B423" t="str">
            <v>SELXXVTXXXXXX210750M</v>
          </cell>
          <cell r="C423">
            <v>50202203</v>
          </cell>
          <cell r="D423" t="str">
            <v>Vino</v>
          </cell>
          <cell r="E423">
            <v>1893</v>
          </cell>
          <cell r="F423">
            <v>1893</v>
          </cell>
          <cell r="G423">
            <v>1893</v>
          </cell>
          <cell r="H423" t="str">
            <v>Vino Tinto Bodegas Roda Sela 21 de 750m</v>
          </cell>
          <cell r="I423">
            <v>0</v>
          </cell>
          <cell r="J423">
            <v>6</v>
          </cell>
          <cell r="K423" t="str">
            <v>Botella</v>
          </cell>
        </row>
        <row r="424">
          <cell r="A424">
            <v>8429073018019</v>
          </cell>
          <cell r="B424" t="str">
            <v>CAMXXVTXXXXXX170750M</v>
          </cell>
          <cell r="C424">
            <v>50202203</v>
          </cell>
          <cell r="D424" t="str">
            <v>Vino</v>
          </cell>
          <cell r="E424">
            <v>1420</v>
          </cell>
          <cell r="F424">
            <v>1420</v>
          </cell>
          <cell r="G424">
            <v>1420</v>
          </cell>
          <cell r="H424" t="str">
            <v>Vino Tinto Camins 17 de 750 ml</v>
          </cell>
          <cell r="I424">
            <v>0</v>
          </cell>
          <cell r="J424">
            <v>12</v>
          </cell>
          <cell r="K424" t="str">
            <v>Botella</v>
          </cell>
        </row>
        <row r="425">
          <cell r="A425">
            <v>8429073019016</v>
          </cell>
          <cell r="B425" t="str">
            <v>CAMXXVTXXXXXX180750M</v>
          </cell>
          <cell r="C425">
            <v>50202203</v>
          </cell>
          <cell r="D425" t="str">
            <v>Vino</v>
          </cell>
          <cell r="E425">
            <v>1528</v>
          </cell>
          <cell r="F425">
            <v>1528</v>
          </cell>
          <cell r="G425">
            <v>1528</v>
          </cell>
          <cell r="H425" t="str">
            <v>Vino Tinto Camins 18 de 750 ml</v>
          </cell>
          <cell r="I425">
            <v>0</v>
          </cell>
          <cell r="J425">
            <v>12</v>
          </cell>
          <cell r="K425" t="str">
            <v>Botella</v>
          </cell>
        </row>
        <row r="426">
          <cell r="A426">
            <v>8429073020012</v>
          </cell>
          <cell r="B426" t="str">
            <v>CAMXXVTXXXXXX190750M</v>
          </cell>
          <cell r="C426">
            <v>50202203</v>
          </cell>
          <cell r="D426" t="str">
            <v>Vino</v>
          </cell>
          <cell r="E426">
            <v>1630</v>
          </cell>
          <cell r="F426">
            <v>1630</v>
          </cell>
          <cell r="G426">
            <v>1630</v>
          </cell>
          <cell r="H426" t="str">
            <v>Vino Tinto Camins 19 de 750 ml</v>
          </cell>
          <cell r="I426">
            <v>0</v>
          </cell>
          <cell r="J426">
            <v>12</v>
          </cell>
          <cell r="K426" t="str">
            <v>Botella</v>
          </cell>
        </row>
        <row r="427">
          <cell r="A427">
            <v>8429073023013</v>
          </cell>
          <cell r="B427" t="str">
            <v>CAMXXVTXXXXXX220750M</v>
          </cell>
          <cell r="C427">
            <v>50202203</v>
          </cell>
          <cell r="D427" t="str">
            <v>Vino</v>
          </cell>
          <cell r="E427">
            <v>1910</v>
          </cell>
          <cell r="F427">
            <v>1910</v>
          </cell>
          <cell r="G427">
            <v>1910</v>
          </cell>
          <cell r="H427" t="str">
            <v>Vino Tinto Camins 2022 de 750 m</v>
          </cell>
          <cell r="I427">
            <v>1568</v>
          </cell>
          <cell r="J427">
            <v>12</v>
          </cell>
          <cell r="K427" t="str">
            <v>Botella</v>
          </cell>
        </row>
        <row r="428">
          <cell r="A428">
            <v>8429073022016</v>
          </cell>
          <cell r="B428" t="str">
            <v>CAMXXVTXXXXXX210750M</v>
          </cell>
          <cell r="C428">
            <v>50202203</v>
          </cell>
          <cell r="D428" t="str">
            <v>Vino</v>
          </cell>
          <cell r="E428">
            <v>1798</v>
          </cell>
          <cell r="F428">
            <v>1798</v>
          </cell>
          <cell r="G428">
            <v>1798</v>
          </cell>
          <cell r="H428" t="str">
            <v>Vino Tinto Camins 21 de 750m</v>
          </cell>
          <cell r="I428">
            <v>174</v>
          </cell>
          <cell r="J428">
            <v>12</v>
          </cell>
          <cell r="K428" t="str">
            <v>Botella</v>
          </cell>
        </row>
        <row r="429">
          <cell r="A429">
            <v>8436538812150</v>
          </cell>
          <cell r="B429" t="str">
            <v>CIRXXVTXXXXXX160750M</v>
          </cell>
          <cell r="C429">
            <v>50202203</v>
          </cell>
          <cell r="D429" t="str">
            <v>Vino</v>
          </cell>
          <cell r="E429">
            <v>1513</v>
          </cell>
          <cell r="F429">
            <v>1513</v>
          </cell>
          <cell r="G429">
            <v>1513</v>
          </cell>
          <cell r="H429" t="str">
            <v>Vino Tinto Cirsion 16 de 0750 ml</v>
          </cell>
          <cell r="I429">
            <v>0</v>
          </cell>
          <cell r="J429">
            <v>3</v>
          </cell>
          <cell r="K429" t="str">
            <v>Botella</v>
          </cell>
        </row>
        <row r="430">
          <cell r="A430">
            <v>8436538812778</v>
          </cell>
          <cell r="B430" t="str">
            <v>CIRXXVTXXXXXX170750M</v>
          </cell>
          <cell r="C430">
            <v>50202203</v>
          </cell>
          <cell r="D430" t="str">
            <v>Vino</v>
          </cell>
          <cell r="E430">
            <v>1742</v>
          </cell>
          <cell r="F430">
            <v>1742</v>
          </cell>
          <cell r="G430">
            <v>1742</v>
          </cell>
          <cell r="H430" t="str">
            <v>Vino Tinto Cirsion 17 de 0750 m</v>
          </cell>
          <cell r="I430">
            <v>0</v>
          </cell>
          <cell r="J430">
            <v>3</v>
          </cell>
          <cell r="K430" t="str">
            <v>Botella</v>
          </cell>
        </row>
        <row r="431">
          <cell r="A431">
            <v>8436538813485</v>
          </cell>
          <cell r="B431" t="str">
            <v>CIRXXVTXXXXXX180750M</v>
          </cell>
          <cell r="C431">
            <v>50202203</v>
          </cell>
          <cell r="D431" t="str">
            <v>Vino</v>
          </cell>
          <cell r="E431">
            <v>1899</v>
          </cell>
          <cell r="F431">
            <v>1899</v>
          </cell>
          <cell r="G431">
            <v>1899</v>
          </cell>
          <cell r="H431" t="str">
            <v>Vino Tinto Cirsion 18 de 0750m</v>
          </cell>
          <cell r="I431">
            <v>1</v>
          </cell>
          <cell r="J431">
            <v>3</v>
          </cell>
          <cell r="K431" t="str">
            <v>Botella</v>
          </cell>
        </row>
        <row r="432">
          <cell r="A432">
            <v>7798051950056</v>
          </cell>
          <cell r="B432" t="str">
            <v>CLBXXVTXXXBONXX0750M</v>
          </cell>
          <cell r="C432">
            <v>50202203</v>
          </cell>
          <cell r="D432" t="str">
            <v>Vino</v>
          </cell>
          <cell r="E432">
            <v>302</v>
          </cell>
          <cell r="F432">
            <v>302</v>
          </cell>
          <cell r="G432">
            <v>302</v>
          </cell>
          <cell r="H432" t="str">
            <v>Vino Tinto Colonia Las Liebres Bonarda de 750 ml</v>
          </cell>
          <cell r="I432">
            <v>1590</v>
          </cell>
          <cell r="J432">
            <v>12</v>
          </cell>
          <cell r="K432" t="str">
            <v>Botella</v>
          </cell>
        </row>
        <row r="433">
          <cell r="A433">
            <v>7804320753607</v>
          </cell>
          <cell r="B433" t="str">
            <v>BCIXXVTXXXCABXX0750M</v>
          </cell>
          <cell r="C433">
            <v>50202203</v>
          </cell>
          <cell r="D433" t="str">
            <v>Vino</v>
          </cell>
          <cell r="E433">
            <v>1592</v>
          </cell>
          <cell r="F433">
            <v>1592</v>
          </cell>
          <cell r="G433">
            <v>1592</v>
          </cell>
          <cell r="H433" t="str">
            <v>Vino Tinto Cono Sur Bicicleta Cabernet Sauvignon de 750 ml</v>
          </cell>
          <cell r="I433">
            <v>3003</v>
          </cell>
          <cell r="J433">
            <v>12</v>
          </cell>
          <cell r="K433" t="str">
            <v>Botella</v>
          </cell>
        </row>
        <row r="434">
          <cell r="A434">
            <v>7804320119434</v>
          </cell>
          <cell r="B434" t="str">
            <v>BCIXXVTXXXCAMXX0750M</v>
          </cell>
          <cell r="C434">
            <v>50202203</v>
          </cell>
          <cell r="D434" t="str">
            <v>Vino</v>
          </cell>
          <cell r="E434">
            <v>1593</v>
          </cell>
          <cell r="F434">
            <v>1593</v>
          </cell>
          <cell r="G434">
            <v>1593</v>
          </cell>
          <cell r="H434" t="str">
            <v>Vino Tinto Cono Sur Bicicleta Carmenere de 750 ml</v>
          </cell>
          <cell r="I434">
            <v>7443</v>
          </cell>
          <cell r="J434">
            <v>12</v>
          </cell>
          <cell r="K434" t="str">
            <v>Botella</v>
          </cell>
        </row>
        <row r="435">
          <cell r="A435">
            <v>7804320462004</v>
          </cell>
          <cell r="B435" t="str">
            <v>BCIXXVTXXXMERXX0750M</v>
          </cell>
          <cell r="C435">
            <v>50202203</v>
          </cell>
          <cell r="D435" t="str">
            <v>Vino</v>
          </cell>
          <cell r="E435">
            <v>1594</v>
          </cell>
          <cell r="F435">
            <v>1594</v>
          </cell>
          <cell r="G435">
            <v>1594</v>
          </cell>
          <cell r="H435" t="str">
            <v>Vino Tinto Cono Sur Bicicleta Merlot de 750 ml</v>
          </cell>
          <cell r="I435">
            <v>1456</v>
          </cell>
          <cell r="J435">
            <v>12</v>
          </cell>
          <cell r="K435" t="str">
            <v>Botella</v>
          </cell>
        </row>
        <row r="436">
          <cell r="A436">
            <v>7804320753454</v>
          </cell>
          <cell r="B436" t="str">
            <v>BCIXXVTXXXPNRXX0750M</v>
          </cell>
          <cell r="C436">
            <v>50202203</v>
          </cell>
          <cell r="D436" t="str">
            <v>Vino</v>
          </cell>
          <cell r="E436">
            <v>1595</v>
          </cell>
          <cell r="F436">
            <v>1595</v>
          </cell>
          <cell r="G436">
            <v>1595</v>
          </cell>
          <cell r="H436" t="str">
            <v>Vino Tinto Cono Sur Bicicleta Pinot Noir de 750 ml</v>
          </cell>
          <cell r="I436">
            <v>5400</v>
          </cell>
          <cell r="J436">
            <v>12</v>
          </cell>
          <cell r="K436" t="str">
            <v>Botella</v>
          </cell>
        </row>
        <row r="437">
          <cell r="A437">
            <v>7804320127538</v>
          </cell>
          <cell r="B437" t="str">
            <v>CNSXXVTORGCACXX0750M</v>
          </cell>
          <cell r="C437">
            <v>50202203</v>
          </cell>
          <cell r="D437" t="str">
            <v>Vino</v>
          </cell>
          <cell r="E437">
            <v>1607</v>
          </cell>
          <cell r="F437">
            <v>1607</v>
          </cell>
          <cell r="G437">
            <v>1607</v>
          </cell>
          <cell r="H437" t="str">
            <v>Vino Tinto Cono Sur Orgánico - Cabernet Sauvignon - Carmenere - Syrah 750 ml</v>
          </cell>
          <cell r="I437">
            <v>4506</v>
          </cell>
          <cell r="J437">
            <v>6</v>
          </cell>
          <cell r="K437" t="str">
            <v>Botella</v>
          </cell>
        </row>
        <row r="438">
          <cell r="A438">
            <v>7804320227382</v>
          </cell>
          <cell r="B438" t="str">
            <v>CNSXXVTORGPNRXX0750M</v>
          </cell>
          <cell r="C438">
            <v>50202203</v>
          </cell>
          <cell r="D438" t="str">
            <v>Vino</v>
          </cell>
          <cell r="E438">
            <v>1883</v>
          </cell>
          <cell r="F438">
            <v>1883</v>
          </cell>
          <cell r="G438">
            <v>1883</v>
          </cell>
          <cell r="H438" t="str">
            <v>Vino Tinto Cono Sur Organico Pinot noir de 750 m</v>
          </cell>
          <cell r="I438">
            <v>4447</v>
          </cell>
          <cell r="J438">
            <v>6</v>
          </cell>
          <cell r="K438" t="str">
            <v>Botella</v>
          </cell>
        </row>
        <row r="439">
          <cell r="A439">
            <v>7804320753157</v>
          </cell>
          <cell r="B439" t="str">
            <v>CNSXXVTRVECABXX0750M</v>
          </cell>
          <cell r="C439">
            <v>50202203</v>
          </cell>
          <cell r="D439" t="str">
            <v>Vino</v>
          </cell>
          <cell r="E439">
            <v>1597</v>
          </cell>
          <cell r="F439">
            <v>1597</v>
          </cell>
          <cell r="G439">
            <v>1597</v>
          </cell>
          <cell r="H439" t="str">
            <v>Vino Tinto Cono Sur Reserva Esp .Cabernet svg de 750 ml</v>
          </cell>
          <cell r="I439">
            <v>2095</v>
          </cell>
          <cell r="J439">
            <v>12</v>
          </cell>
          <cell r="K439" t="str">
            <v>Botella</v>
          </cell>
        </row>
        <row r="440">
          <cell r="A440">
            <v>7804320405605</v>
          </cell>
          <cell r="B440" t="str">
            <v>CNSXXVTRVEMERXX0750M</v>
          </cell>
          <cell r="C440">
            <v>50202203</v>
          </cell>
          <cell r="D440" t="str">
            <v>Vino</v>
          </cell>
          <cell r="E440">
            <v>1598</v>
          </cell>
          <cell r="F440">
            <v>1598</v>
          </cell>
          <cell r="G440">
            <v>1598</v>
          </cell>
          <cell r="H440" t="str">
            <v>Vino Tinto Cono Sur Reserva Esp. Merlot de 750 ml</v>
          </cell>
          <cell r="I440">
            <v>8333</v>
          </cell>
          <cell r="J440">
            <v>12</v>
          </cell>
          <cell r="K440" t="str">
            <v>Botella</v>
          </cell>
        </row>
        <row r="441">
          <cell r="A441">
            <v>7804320753300</v>
          </cell>
          <cell r="B441" t="str">
            <v>CNSXXVTRVEPNRXX0750M</v>
          </cell>
          <cell r="C441">
            <v>50202203</v>
          </cell>
          <cell r="D441" t="str">
            <v>Vino</v>
          </cell>
          <cell r="E441">
            <v>1599</v>
          </cell>
          <cell r="F441">
            <v>1599</v>
          </cell>
          <cell r="G441">
            <v>1599</v>
          </cell>
          <cell r="H441" t="str">
            <v>Vino Tinto Cono Sur Reserva Esp.Pinot Noir de 750ml</v>
          </cell>
          <cell r="I441">
            <v>3026</v>
          </cell>
          <cell r="J441">
            <v>12</v>
          </cell>
          <cell r="K441" t="str">
            <v>Botella</v>
          </cell>
        </row>
        <row r="442">
          <cell r="A442">
            <v>7804320070582</v>
          </cell>
          <cell r="B442" t="str">
            <v>CNSXXVTSVYCABXX0750M</v>
          </cell>
          <cell r="C442">
            <v>50202203</v>
          </cell>
          <cell r="D442" t="str">
            <v>Vino</v>
          </cell>
          <cell r="E442">
            <v>1600</v>
          </cell>
          <cell r="F442">
            <v>1600</v>
          </cell>
          <cell r="G442">
            <v>1600</v>
          </cell>
          <cell r="H442" t="str">
            <v>Vino Tinto Cono Sur Single Vineyard Cabernet Sauvignon de 750 ml</v>
          </cell>
          <cell r="I442">
            <v>1158</v>
          </cell>
          <cell r="J442">
            <v>6</v>
          </cell>
          <cell r="K442" t="str">
            <v>Botella</v>
          </cell>
        </row>
        <row r="443">
          <cell r="A443">
            <v>7804320092423</v>
          </cell>
          <cell r="B443" t="str">
            <v>CNSXXVTSVYCAM180750M</v>
          </cell>
          <cell r="C443">
            <v>50202203</v>
          </cell>
          <cell r="D443" t="str">
            <v>Vino</v>
          </cell>
          <cell r="E443">
            <v>0</v>
          </cell>
          <cell r="F443">
            <v>0</v>
          </cell>
          <cell r="G443">
            <v>0</v>
          </cell>
          <cell r="H443" t="str">
            <v>Vino Tinto Cono Sur Single Vineyard Carmenere de750 ml</v>
          </cell>
          <cell r="I443">
            <v>383</v>
          </cell>
          <cell r="J443">
            <v>6</v>
          </cell>
          <cell r="K443" t="str">
            <v>Botella</v>
          </cell>
        </row>
        <row r="444">
          <cell r="A444">
            <v>7804320056227</v>
          </cell>
          <cell r="B444" t="str">
            <v>CNSXXVTSVYPNRXX0750M</v>
          </cell>
          <cell r="C444">
            <v>50202203</v>
          </cell>
          <cell r="D444" t="str">
            <v>Vino</v>
          </cell>
          <cell r="E444">
            <v>1601</v>
          </cell>
          <cell r="F444">
            <v>1601</v>
          </cell>
          <cell r="G444">
            <v>1601</v>
          </cell>
          <cell r="H444" t="str">
            <v>Vino Tinto Cono Sur Single Vineyard Pinot Noir de750 ml</v>
          </cell>
          <cell r="I444">
            <v>512</v>
          </cell>
          <cell r="J444">
            <v>6</v>
          </cell>
          <cell r="K444" t="str">
            <v>Botella</v>
          </cell>
        </row>
        <row r="445">
          <cell r="A445">
            <v>8436538812037</v>
          </cell>
          <cell r="B445" t="str">
            <v>CRIXXVTXXXXXX140750M</v>
          </cell>
          <cell r="C445">
            <v>50202203</v>
          </cell>
          <cell r="D445" t="str">
            <v>Vino</v>
          </cell>
          <cell r="E445">
            <v>1461</v>
          </cell>
          <cell r="F445">
            <v>1461</v>
          </cell>
          <cell r="G445">
            <v>1461</v>
          </cell>
          <cell r="H445" t="str">
            <v>Vino Tinto Corimbo 14 de 750 ml</v>
          </cell>
          <cell r="I445">
            <v>0</v>
          </cell>
          <cell r="J445">
            <v>6</v>
          </cell>
          <cell r="K445" t="str">
            <v>Botella</v>
          </cell>
        </row>
        <row r="446">
          <cell r="A446">
            <v>8436538813010</v>
          </cell>
          <cell r="B446" t="str">
            <v>CRIXXVTXXXXXX160750M</v>
          </cell>
          <cell r="C446">
            <v>50202203</v>
          </cell>
          <cell r="D446" t="str">
            <v>Vino</v>
          </cell>
          <cell r="E446">
            <v>1720</v>
          </cell>
          <cell r="F446">
            <v>1720</v>
          </cell>
          <cell r="G446">
            <v>1720</v>
          </cell>
          <cell r="H446" t="str">
            <v>Vino Tinto Corimbo 16 de 750 ml</v>
          </cell>
          <cell r="I446">
            <v>0</v>
          </cell>
          <cell r="J446">
            <v>6</v>
          </cell>
          <cell r="K446" t="str">
            <v>Botella</v>
          </cell>
        </row>
        <row r="447">
          <cell r="A447">
            <v>8436538813782</v>
          </cell>
          <cell r="B447" t="str">
            <v>CRIXXVTXXXXXX180750M</v>
          </cell>
          <cell r="C447">
            <v>50202203</v>
          </cell>
          <cell r="D447" t="str">
            <v>Vino</v>
          </cell>
          <cell r="E447">
            <v>1904</v>
          </cell>
          <cell r="F447">
            <v>1904</v>
          </cell>
          <cell r="G447">
            <v>1904</v>
          </cell>
          <cell r="H447" t="str">
            <v>Vino Tinto Corimbo 18 de 750 m</v>
          </cell>
          <cell r="I447">
            <v>0</v>
          </cell>
          <cell r="J447">
            <v>6</v>
          </cell>
          <cell r="K447" t="str">
            <v>Botella</v>
          </cell>
        </row>
        <row r="448">
          <cell r="A448">
            <v>8436538813966</v>
          </cell>
          <cell r="B448" t="str">
            <v>CRIXXXXVIN001190750M</v>
          </cell>
          <cell r="C448">
            <v>50202203</v>
          </cell>
          <cell r="D448" t="str">
            <v>VINO</v>
          </cell>
          <cell r="E448">
            <v>1925</v>
          </cell>
          <cell r="F448">
            <v>1925</v>
          </cell>
          <cell r="G448">
            <v>1925</v>
          </cell>
          <cell r="H448" t="str">
            <v>Vino Tinto Corimbo 19 de 750 m</v>
          </cell>
          <cell r="I448">
            <v>480</v>
          </cell>
          <cell r="J448">
            <v>6</v>
          </cell>
          <cell r="K448" t="str">
            <v>Botella</v>
          </cell>
        </row>
        <row r="449">
          <cell r="A449">
            <v>8436538811733</v>
          </cell>
          <cell r="B449" t="str">
            <v>CRIOIVTXXXXXX120750M</v>
          </cell>
          <cell r="C449">
            <v>50202203</v>
          </cell>
          <cell r="D449" t="str">
            <v>Vino</v>
          </cell>
          <cell r="E449">
            <v>1426</v>
          </cell>
          <cell r="F449">
            <v>1426</v>
          </cell>
          <cell r="G449">
            <v>1426</v>
          </cell>
          <cell r="H449" t="str">
            <v>Vino Tinto Corimbo I 12 de 750 m</v>
          </cell>
          <cell r="I449">
            <v>0</v>
          </cell>
          <cell r="J449">
            <v>6</v>
          </cell>
          <cell r="K449" t="str">
            <v>Botella</v>
          </cell>
        </row>
        <row r="450">
          <cell r="A450">
            <v>8436538812334</v>
          </cell>
          <cell r="B450" t="str">
            <v>CRIOIVTXXXXXX130750M</v>
          </cell>
          <cell r="C450">
            <v>50202203</v>
          </cell>
          <cell r="D450" t="str">
            <v>Vino</v>
          </cell>
          <cell r="E450">
            <v>1540</v>
          </cell>
          <cell r="F450">
            <v>1540</v>
          </cell>
          <cell r="G450">
            <v>1540</v>
          </cell>
          <cell r="H450" t="str">
            <v>Vino Tinto Corimbo I 13 de 750 ml</v>
          </cell>
          <cell r="I450">
            <v>9</v>
          </cell>
          <cell r="J450">
            <v>6</v>
          </cell>
          <cell r="K450" t="str">
            <v>Botella</v>
          </cell>
        </row>
        <row r="451">
          <cell r="A451">
            <v>8436538812716</v>
          </cell>
          <cell r="B451" t="str">
            <v>CRIOIVTXXXXXX140750M</v>
          </cell>
          <cell r="C451">
            <v>50202203</v>
          </cell>
          <cell r="D451" t="str">
            <v>Vino</v>
          </cell>
          <cell r="E451">
            <v>1721</v>
          </cell>
          <cell r="F451">
            <v>1721</v>
          </cell>
          <cell r="G451">
            <v>1721</v>
          </cell>
          <cell r="H451" t="str">
            <v>Vino Tinto Corimbo I 14 de 750 m</v>
          </cell>
          <cell r="I451">
            <v>1</v>
          </cell>
          <cell r="J451">
            <v>6</v>
          </cell>
          <cell r="K451" t="str">
            <v>Botella</v>
          </cell>
        </row>
        <row r="452">
          <cell r="A452">
            <v>8436538813157</v>
          </cell>
          <cell r="B452" t="str">
            <v>CRIOIVTXXXXXX150750M</v>
          </cell>
          <cell r="C452">
            <v>50202203</v>
          </cell>
          <cell r="D452" t="str">
            <v>Vino</v>
          </cell>
          <cell r="E452">
            <v>1784</v>
          </cell>
          <cell r="F452">
            <v>1784</v>
          </cell>
          <cell r="G452">
            <v>1784</v>
          </cell>
          <cell r="H452" t="str">
            <v>Vino Tinto Corimbo I 15 de 750 m</v>
          </cell>
          <cell r="I452">
            <v>0</v>
          </cell>
          <cell r="J452">
            <v>6</v>
          </cell>
          <cell r="K452" t="str">
            <v>Botella</v>
          </cell>
        </row>
        <row r="453">
          <cell r="A453">
            <v>8436538811573</v>
          </cell>
          <cell r="B453" t="str">
            <v>CRIXXVTXXXXXX130750M</v>
          </cell>
          <cell r="C453">
            <v>50202203</v>
          </cell>
          <cell r="D453" t="str">
            <v>Vino</v>
          </cell>
          <cell r="E453">
            <v>1395</v>
          </cell>
          <cell r="F453">
            <v>1395</v>
          </cell>
          <cell r="G453">
            <v>1395</v>
          </cell>
          <cell r="H453" t="str">
            <v>Vino Tinto Corimbo13 de 750 ml</v>
          </cell>
          <cell r="I453">
            <v>0</v>
          </cell>
          <cell r="J453">
            <v>6</v>
          </cell>
          <cell r="K453" t="str">
            <v>Botella</v>
          </cell>
        </row>
        <row r="454">
          <cell r="A454">
            <v>8436538813645</v>
          </cell>
          <cell r="B454" t="str">
            <v>CRIXXVTXXXXXX170750M</v>
          </cell>
          <cell r="C454">
            <v>50202203</v>
          </cell>
          <cell r="D454" t="str">
            <v>Vino</v>
          </cell>
          <cell r="E454">
            <v>1783</v>
          </cell>
          <cell r="F454">
            <v>1783</v>
          </cell>
          <cell r="G454">
            <v>1783</v>
          </cell>
          <cell r="H454" t="str">
            <v>Vino Tinto Corimbo17 de 750 m</v>
          </cell>
          <cell r="I454">
            <v>0</v>
          </cell>
          <cell r="J454">
            <v>6</v>
          </cell>
          <cell r="K454" t="str">
            <v>Botella</v>
          </cell>
        </row>
        <row r="455">
          <cell r="A455">
            <v>8426411004147</v>
          </cell>
          <cell r="B455" t="str">
            <v>CULXXVTXXXXXX140750M</v>
          </cell>
          <cell r="C455">
            <v>50202203</v>
          </cell>
          <cell r="D455" t="str">
            <v>Vino</v>
          </cell>
          <cell r="E455">
            <v>1475</v>
          </cell>
          <cell r="F455">
            <v>1475</v>
          </cell>
          <cell r="G455">
            <v>1475</v>
          </cell>
          <cell r="H455" t="str">
            <v>Vino Tinto Cuesta de las Liebres 14 de 0750 m</v>
          </cell>
          <cell r="I455">
            <v>0</v>
          </cell>
          <cell r="J455">
            <v>3</v>
          </cell>
          <cell r="K455" t="str">
            <v>Botella</v>
          </cell>
        </row>
        <row r="456">
          <cell r="A456">
            <v>8426411014153</v>
          </cell>
          <cell r="B456" t="str">
            <v>CULXXVTXXXXXX151500M</v>
          </cell>
          <cell r="C456">
            <v>50202203</v>
          </cell>
          <cell r="D456" t="str">
            <v>Vino</v>
          </cell>
          <cell r="E456">
            <v>1632</v>
          </cell>
          <cell r="F456">
            <v>1632</v>
          </cell>
          <cell r="G456">
            <v>1632</v>
          </cell>
          <cell r="H456" t="str">
            <v>Vino Tinto Cuesta de las Liebres 15  de1500 m-INACTIVO</v>
          </cell>
          <cell r="I456">
            <v>0</v>
          </cell>
          <cell r="J456">
            <v>0</v>
          </cell>
          <cell r="K456" t="str">
            <v>Botella</v>
          </cell>
        </row>
        <row r="457">
          <cell r="A457">
            <v>8426411004154</v>
          </cell>
          <cell r="B457" t="str">
            <v>CULXXVTXXXXXX150750M</v>
          </cell>
          <cell r="C457">
            <v>50202203</v>
          </cell>
          <cell r="D457" t="str">
            <v>Vino</v>
          </cell>
          <cell r="E457">
            <v>1531</v>
          </cell>
          <cell r="F457">
            <v>1531</v>
          </cell>
          <cell r="G457">
            <v>1531</v>
          </cell>
          <cell r="H457" t="str">
            <v>Vino Tinto Cuesta de las Liebres 15 de 0750 ml</v>
          </cell>
          <cell r="I457">
            <v>0</v>
          </cell>
          <cell r="J457">
            <v>3</v>
          </cell>
          <cell r="K457" t="str">
            <v>Botella</v>
          </cell>
        </row>
        <row r="458">
          <cell r="A458">
            <v>8426411004185</v>
          </cell>
          <cell r="B458" t="str">
            <v>CULXXVTXXXXXX180750M</v>
          </cell>
          <cell r="C458">
            <v>50202203</v>
          </cell>
          <cell r="D458" t="str">
            <v>Vino</v>
          </cell>
          <cell r="E458">
            <v>1842</v>
          </cell>
          <cell r="F458">
            <v>1842</v>
          </cell>
          <cell r="G458">
            <v>1842</v>
          </cell>
          <cell r="H458" t="str">
            <v>Vino Tinto Cuesta de las Liebres 18 de 0750 m</v>
          </cell>
          <cell r="I458">
            <v>0</v>
          </cell>
          <cell r="J458">
            <v>3</v>
          </cell>
          <cell r="K458" t="str">
            <v>Botella</v>
          </cell>
        </row>
        <row r="459">
          <cell r="A459">
            <v>8426411014184</v>
          </cell>
          <cell r="B459" t="str">
            <v>CULXXVTXXXXXX181500M</v>
          </cell>
          <cell r="C459">
            <v>50202203</v>
          </cell>
          <cell r="D459" t="str">
            <v>Vino</v>
          </cell>
          <cell r="E459">
            <v>1843</v>
          </cell>
          <cell r="F459">
            <v>1843</v>
          </cell>
          <cell r="G459">
            <v>1843</v>
          </cell>
          <cell r="H459" t="str">
            <v>Vino Tinto Cuesta de las Liebres 18 de 1500 m</v>
          </cell>
          <cell r="I459">
            <v>1</v>
          </cell>
          <cell r="J459">
            <v>1</v>
          </cell>
          <cell r="K459" t="str">
            <v>Botella</v>
          </cell>
        </row>
        <row r="460">
          <cell r="A460">
            <v>8426411004192</v>
          </cell>
          <cell r="B460" t="str">
            <v>CULXXXXVIN001190750M</v>
          </cell>
          <cell r="C460">
            <v>50202203</v>
          </cell>
          <cell r="D460" t="str">
            <v>VINO</v>
          </cell>
          <cell r="E460">
            <v>0</v>
          </cell>
          <cell r="F460">
            <v>0</v>
          </cell>
          <cell r="G460">
            <v>0</v>
          </cell>
          <cell r="H460" t="str">
            <v>Vino Tinto Cuesta de las Liebres 19 de 750 ml</v>
          </cell>
          <cell r="I460">
            <v>396</v>
          </cell>
          <cell r="J460">
            <v>3</v>
          </cell>
          <cell r="K460" t="str">
            <v>Botella</v>
          </cell>
        </row>
        <row r="461">
          <cell r="A461">
            <v>8437008113999</v>
          </cell>
          <cell r="B461" t="str">
            <v>DHCXXVTCZAXXX165000M</v>
          </cell>
          <cell r="C461">
            <v>50202203</v>
          </cell>
          <cell r="D461" t="str">
            <v>Vino</v>
          </cell>
          <cell r="E461">
            <v>1586</v>
          </cell>
          <cell r="F461">
            <v>1586</v>
          </cell>
          <cell r="G461">
            <v>1586</v>
          </cell>
          <cell r="H461" t="str">
            <v>Vino Tinto Dehesa de los Canonigos Crianza 16 de 5000 ml</v>
          </cell>
          <cell r="I461">
            <v>0</v>
          </cell>
          <cell r="J461">
            <v>1</v>
          </cell>
          <cell r="K461" t="str">
            <v>Botella</v>
          </cell>
        </row>
        <row r="462">
          <cell r="A462">
            <v>8437008113906</v>
          </cell>
          <cell r="B462" t="str">
            <v>DHCXXVTCZAXXX160750M</v>
          </cell>
          <cell r="C462">
            <v>50202203</v>
          </cell>
          <cell r="D462" t="str">
            <v>Vino</v>
          </cell>
          <cell r="E462">
            <v>1560</v>
          </cell>
          <cell r="F462">
            <v>1560</v>
          </cell>
          <cell r="G462">
            <v>1560</v>
          </cell>
          <cell r="H462" t="str">
            <v>Vino Tinto Dehesa de los Canonigos Crianza 16 de 750 mL</v>
          </cell>
          <cell r="I462">
            <v>0</v>
          </cell>
          <cell r="J462">
            <v>6</v>
          </cell>
          <cell r="K462" t="str">
            <v>Botella</v>
          </cell>
        </row>
        <row r="463">
          <cell r="A463">
            <v>8437020273022</v>
          </cell>
          <cell r="B463" t="str">
            <v>DHCXXVTCZAXXX170750M</v>
          </cell>
          <cell r="C463">
            <v>50202203</v>
          </cell>
          <cell r="D463" t="str">
            <v>Vino</v>
          </cell>
          <cell r="E463">
            <v>1728</v>
          </cell>
          <cell r="F463">
            <v>1728</v>
          </cell>
          <cell r="G463">
            <v>1728</v>
          </cell>
          <cell r="H463" t="str">
            <v>Vino Tinto Dehesa de los Canonigos Crianza 17 de 750 m</v>
          </cell>
          <cell r="I463">
            <v>0</v>
          </cell>
          <cell r="J463">
            <v>6</v>
          </cell>
          <cell r="K463" t="str">
            <v>Botella</v>
          </cell>
        </row>
        <row r="464">
          <cell r="A464">
            <v>8437008113005</v>
          </cell>
          <cell r="B464" t="str">
            <v>DHCXXVTCZAXXXXX0750M</v>
          </cell>
          <cell r="C464">
            <v>50202203</v>
          </cell>
          <cell r="D464" t="str">
            <v>Vino</v>
          </cell>
          <cell r="E464">
            <v>396</v>
          </cell>
          <cell r="F464">
            <v>396</v>
          </cell>
          <cell r="G464">
            <v>396</v>
          </cell>
          <cell r="H464" t="str">
            <v>Vino Tinto Dehesa de los Canonigos Crianza de 750 ml</v>
          </cell>
          <cell r="I464">
            <v>0</v>
          </cell>
          <cell r="J464">
            <v>6</v>
          </cell>
          <cell r="K464" t="str">
            <v>Botella</v>
          </cell>
        </row>
        <row r="465">
          <cell r="A465">
            <v>8437008113739</v>
          </cell>
          <cell r="B465" t="str">
            <v>DHCXXVTCZAXXX140750M</v>
          </cell>
          <cell r="C465">
            <v>50202203</v>
          </cell>
          <cell r="D465" t="str">
            <v>Vino</v>
          </cell>
          <cell r="E465">
            <v>1378</v>
          </cell>
          <cell r="F465">
            <v>1378</v>
          </cell>
          <cell r="G465">
            <v>1378</v>
          </cell>
          <cell r="H465" t="str">
            <v>Vino Tinto Dehesa de los Canónigos Crianza14 de 750 ml</v>
          </cell>
          <cell r="I465">
            <v>1</v>
          </cell>
          <cell r="J465">
            <v>6</v>
          </cell>
          <cell r="K465" t="str">
            <v>Botella</v>
          </cell>
        </row>
        <row r="466">
          <cell r="A466">
            <v>8410106064417</v>
          </cell>
          <cell r="B466" t="str">
            <v>DIAXXVTCZAXXXXX0187M</v>
          </cell>
          <cell r="C466">
            <v>50202203</v>
          </cell>
          <cell r="D466" t="str">
            <v>Vino</v>
          </cell>
          <cell r="E466">
            <v>949</v>
          </cell>
          <cell r="F466">
            <v>949</v>
          </cell>
          <cell r="G466">
            <v>949</v>
          </cell>
          <cell r="H466" t="str">
            <v>Vino Tinto Diamante Crianza de 187 ml</v>
          </cell>
          <cell r="I466">
            <v>3651</v>
          </cell>
          <cell r="J466">
            <v>24</v>
          </cell>
          <cell r="K466" t="str">
            <v>Botella</v>
          </cell>
        </row>
        <row r="467">
          <cell r="A467">
            <v>8410106063922</v>
          </cell>
          <cell r="B467" t="str">
            <v>DIAXXVTCZAXXXXX0375M</v>
          </cell>
          <cell r="C467">
            <v>50202203</v>
          </cell>
          <cell r="D467" t="str">
            <v>Vino</v>
          </cell>
          <cell r="E467">
            <v>407</v>
          </cell>
          <cell r="F467">
            <v>407</v>
          </cell>
          <cell r="G467">
            <v>407</v>
          </cell>
          <cell r="H467" t="str">
            <v>Vino Tinto Diamante Crianza de 375 ml</v>
          </cell>
          <cell r="I467">
            <v>2081</v>
          </cell>
          <cell r="J467">
            <v>12</v>
          </cell>
          <cell r="K467" t="str">
            <v>Botella</v>
          </cell>
        </row>
        <row r="468">
          <cell r="A468">
            <v>8410106814036</v>
          </cell>
          <cell r="B468" t="str">
            <v>DIAXXVTCZAXXXXX0750M</v>
          </cell>
          <cell r="C468">
            <v>50202203</v>
          </cell>
          <cell r="D468" t="str">
            <v>Vino</v>
          </cell>
          <cell r="E468">
            <v>408</v>
          </cell>
          <cell r="F468">
            <v>408</v>
          </cell>
          <cell r="G468">
            <v>408</v>
          </cell>
          <cell r="H468" t="str">
            <v>Vino Tinto Diamante Crianza de 750 ml</v>
          </cell>
          <cell r="I468">
            <v>3356</v>
          </cell>
          <cell r="J468">
            <v>12</v>
          </cell>
          <cell r="K468" t="str">
            <v>Botella</v>
          </cell>
        </row>
        <row r="469">
          <cell r="A469">
            <v>8437022224114</v>
          </cell>
          <cell r="B469" t="str">
            <v>DCAXXVTXXXXXX201500M</v>
          </cell>
          <cell r="C469">
            <v>50202203</v>
          </cell>
          <cell r="D469" t="str">
            <v>Vino</v>
          </cell>
          <cell r="E469" t="e">
            <v>#N/A</v>
          </cell>
          <cell r="F469" t="e">
            <v>#N/A</v>
          </cell>
          <cell r="G469">
            <v>1808</v>
          </cell>
          <cell r="H469" t="str">
            <v>Vino Tinto Dominio de Calogia 20 de 1500 ml</v>
          </cell>
          <cell r="I469" t="e">
            <v>#N/A</v>
          </cell>
          <cell r="J469">
            <v>6</v>
          </cell>
          <cell r="K469" t="str">
            <v>Botella</v>
          </cell>
        </row>
        <row r="470">
          <cell r="A470">
            <v>8437022224107</v>
          </cell>
          <cell r="B470" t="str">
            <v>DCAXXVTXXXXXX200750M</v>
          </cell>
          <cell r="C470">
            <v>50202203</v>
          </cell>
          <cell r="D470" t="str">
            <v>Vino</v>
          </cell>
          <cell r="E470">
            <v>1807</v>
          </cell>
          <cell r="F470">
            <v>1807</v>
          </cell>
          <cell r="G470">
            <v>1807</v>
          </cell>
          <cell r="H470" t="str">
            <v>Vino Tinto Dominio de Calogía 20 de 750 ml</v>
          </cell>
          <cell r="I470">
            <v>200</v>
          </cell>
          <cell r="J470">
            <v>6</v>
          </cell>
          <cell r="K470" t="str">
            <v>Botella</v>
          </cell>
        </row>
        <row r="471">
          <cell r="A471">
            <v>8410261031187</v>
          </cell>
          <cell r="B471" t="str">
            <v>DGAXXVTXXXXXXXX1000M</v>
          </cell>
          <cell r="C471">
            <v>50202203</v>
          </cell>
          <cell r="D471" t="str">
            <v>Vino</v>
          </cell>
          <cell r="E471">
            <v>1195</v>
          </cell>
          <cell r="F471">
            <v>1195</v>
          </cell>
          <cell r="G471">
            <v>1195</v>
          </cell>
          <cell r="H471" t="str">
            <v>Vino Tinto Don Garcia de 1000 ml</v>
          </cell>
          <cell r="I471">
            <v>16407</v>
          </cell>
          <cell r="J471">
            <v>12</v>
          </cell>
          <cell r="K471" t="str">
            <v>Botella</v>
          </cell>
        </row>
        <row r="472">
          <cell r="A472">
            <v>7793440700915</v>
          </cell>
          <cell r="B472" t="str">
            <v>DNIXXVTXXXBLNXX0750M</v>
          </cell>
          <cell r="C472">
            <v>50202203</v>
          </cell>
          <cell r="D472" t="str">
            <v>Vino</v>
          </cell>
          <cell r="E472">
            <v>1416</v>
          </cell>
          <cell r="F472">
            <v>1416</v>
          </cell>
          <cell r="G472">
            <v>1416</v>
          </cell>
          <cell r="H472" t="str">
            <v>Vino Tinto Don Nicanor Nieto Senetiner Blend de 750 ml</v>
          </cell>
          <cell r="I472">
            <v>0</v>
          </cell>
          <cell r="J472">
            <v>6</v>
          </cell>
          <cell r="K472" t="str">
            <v>Botella</v>
          </cell>
        </row>
        <row r="473">
          <cell r="A473">
            <v>7793440702735</v>
          </cell>
          <cell r="B473" t="str">
            <v>DNIXXVTXXXMAL230750M</v>
          </cell>
          <cell r="C473">
            <v>50202203</v>
          </cell>
          <cell r="D473" t="str">
            <v>Vino</v>
          </cell>
          <cell r="E473">
            <v>1857</v>
          </cell>
          <cell r="F473">
            <v>1857</v>
          </cell>
          <cell r="G473">
            <v>1857</v>
          </cell>
          <cell r="H473" t="str">
            <v>Vino Tinto Don Nicanor Nieto Senetiner Malbec de 750 ml</v>
          </cell>
          <cell r="I473">
            <v>1</v>
          </cell>
          <cell r="J473">
            <v>6</v>
          </cell>
          <cell r="K473" t="str">
            <v>Botella</v>
          </cell>
        </row>
        <row r="474">
          <cell r="A474">
            <v>8410261206462</v>
          </cell>
          <cell r="B474" t="str">
            <v>DSINAVTXXXCABXX0750M</v>
          </cell>
          <cell r="C474">
            <v>50202203</v>
          </cell>
          <cell r="D474" t="str">
            <v>Vino</v>
          </cell>
          <cell r="E474">
            <v>1652</v>
          </cell>
          <cell r="F474">
            <v>1652</v>
          </cell>
          <cell r="G474">
            <v>1652</v>
          </cell>
          <cell r="H474" t="str">
            <v>Vino Tinto Don Simon Nature Cabernet Sauvignon 750 ml</v>
          </cell>
          <cell r="I474">
            <v>6141</v>
          </cell>
          <cell r="J474">
            <v>12</v>
          </cell>
          <cell r="K474" t="str">
            <v>Botella</v>
          </cell>
        </row>
        <row r="475">
          <cell r="A475">
            <v>8410261206455</v>
          </cell>
          <cell r="B475" t="str">
            <v>DSINAVTXXXMERXX0750M</v>
          </cell>
          <cell r="C475">
            <v>50202203</v>
          </cell>
          <cell r="D475" t="str">
            <v>Vino</v>
          </cell>
          <cell r="E475">
            <v>1653</v>
          </cell>
          <cell r="F475">
            <v>1653</v>
          </cell>
          <cell r="G475">
            <v>1653</v>
          </cell>
          <cell r="H475" t="str">
            <v>Vino Tinto Don Simon Nature Merlot 750 ml</v>
          </cell>
          <cell r="I475">
            <v>4286</v>
          </cell>
          <cell r="J475">
            <v>12</v>
          </cell>
          <cell r="K475" t="str">
            <v>Botella</v>
          </cell>
        </row>
        <row r="476">
          <cell r="A476">
            <v>8410261206448</v>
          </cell>
          <cell r="B476" t="str">
            <v>DSINAVTXXXTEMXX0750M</v>
          </cell>
          <cell r="C476">
            <v>50202203</v>
          </cell>
          <cell r="D476" t="str">
            <v>Vino</v>
          </cell>
          <cell r="E476">
            <v>1654</v>
          </cell>
          <cell r="F476">
            <v>1654</v>
          </cell>
          <cell r="G476">
            <v>1654</v>
          </cell>
          <cell r="H476" t="str">
            <v>Vino Tinto Don Simon Nature Tempranillo 750 ml</v>
          </cell>
          <cell r="I476">
            <v>13454</v>
          </cell>
          <cell r="J476">
            <v>12</v>
          </cell>
          <cell r="K476" t="str">
            <v>Botella</v>
          </cell>
        </row>
        <row r="477">
          <cell r="A477">
            <v>8410261206141</v>
          </cell>
          <cell r="B477" t="str">
            <v>DSIPMVTXXXMERXX1000M</v>
          </cell>
          <cell r="C477">
            <v>50202203</v>
          </cell>
          <cell r="D477" t="str">
            <v>Vino</v>
          </cell>
          <cell r="E477">
            <v>1165</v>
          </cell>
          <cell r="F477">
            <v>1165</v>
          </cell>
          <cell r="G477">
            <v>1165</v>
          </cell>
          <cell r="H477" t="str">
            <v>Vino Tinto Don Simón Prisma Merlot de 1000 ml</v>
          </cell>
          <cell r="I477">
            <v>358</v>
          </cell>
          <cell r="J477">
            <v>12</v>
          </cell>
          <cell r="K477" t="str">
            <v>Botella</v>
          </cell>
        </row>
        <row r="478">
          <cell r="A478">
            <v>8410261206257</v>
          </cell>
          <cell r="B478" t="str">
            <v>DSISLVTXXXCABXX0750M</v>
          </cell>
          <cell r="C478">
            <v>50202203</v>
          </cell>
          <cell r="D478" t="str">
            <v>Vino</v>
          </cell>
          <cell r="E478">
            <v>1166</v>
          </cell>
          <cell r="F478">
            <v>1166</v>
          </cell>
          <cell r="G478">
            <v>1166</v>
          </cell>
          <cell r="H478" t="str">
            <v>Vino Tinto Don Simón Selección Cabernet Sauvignon de 750 ml</v>
          </cell>
          <cell r="I478">
            <v>6162</v>
          </cell>
          <cell r="J478">
            <v>12</v>
          </cell>
          <cell r="K478" t="str">
            <v>Botella</v>
          </cell>
        </row>
        <row r="479">
          <cell r="A479">
            <v>8426411005144</v>
          </cell>
          <cell r="B479" t="str">
            <v>ANEXXVTXXXXXX140750M</v>
          </cell>
          <cell r="C479">
            <v>50202203</v>
          </cell>
          <cell r="D479" t="str">
            <v>Vino</v>
          </cell>
          <cell r="E479">
            <v>1477</v>
          </cell>
          <cell r="F479">
            <v>1477</v>
          </cell>
          <cell r="G479">
            <v>1477</v>
          </cell>
          <cell r="H479" t="str">
            <v>Vino Tinto El Anejon 14 0750 ml</v>
          </cell>
          <cell r="I479">
            <v>0</v>
          </cell>
          <cell r="J479">
            <v>3</v>
          </cell>
          <cell r="K479" t="str">
            <v>Botella</v>
          </cell>
        </row>
        <row r="480">
          <cell r="A480">
            <v>8426411005151</v>
          </cell>
          <cell r="B480" t="str">
            <v>ANEXXVTXXXXXX150750M</v>
          </cell>
          <cell r="C480">
            <v>50202203</v>
          </cell>
          <cell r="D480" t="str">
            <v>Vino</v>
          </cell>
          <cell r="E480">
            <v>1610</v>
          </cell>
          <cell r="F480">
            <v>1610</v>
          </cell>
          <cell r="G480">
            <v>1610</v>
          </cell>
          <cell r="H480" t="str">
            <v>Vino Tinto El Anejon 15 de 0750m</v>
          </cell>
          <cell r="I480">
            <v>1</v>
          </cell>
          <cell r="J480">
            <v>3</v>
          </cell>
          <cell r="K480" t="str">
            <v>Botella</v>
          </cell>
        </row>
        <row r="481">
          <cell r="A481">
            <v>8426411015150</v>
          </cell>
          <cell r="B481" t="str">
            <v>ANEXXVTXXXXXX151500M</v>
          </cell>
          <cell r="C481">
            <v>50202203</v>
          </cell>
          <cell r="D481" t="str">
            <v>Vino</v>
          </cell>
          <cell r="E481">
            <v>1611</v>
          </cell>
          <cell r="F481">
            <v>1611</v>
          </cell>
          <cell r="G481">
            <v>1611</v>
          </cell>
          <cell r="H481" t="str">
            <v>Vino Tinto El Anejon 15 de 1500 m</v>
          </cell>
          <cell r="I481">
            <v>0</v>
          </cell>
          <cell r="J481">
            <v>3</v>
          </cell>
          <cell r="K481" t="str">
            <v>Botella</v>
          </cell>
        </row>
        <row r="482">
          <cell r="A482">
            <v>8426411005168</v>
          </cell>
          <cell r="B482" t="str">
            <v>ANEXXVTXXXXXX160750M</v>
          </cell>
          <cell r="C482">
            <v>50202203</v>
          </cell>
          <cell r="D482" t="str">
            <v>Vino</v>
          </cell>
          <cell r="E482">
            <v>1703</v>
          </cell>
          <cell r="F482">
            <v>1703</v>
          </cell>
          <cell r="G482">
            <v>1703</v>
          </cell>
          <cell r="H482" t="str">
            <v>Vino Tinto El Anejon 16 de 0750 m</v>
          </cell>
          <cell r="I482">
            <v>1</v>
          </cell>
          <cell r="J482">
            <v>3</v>
          </cell>
          <cell r="K482" t="str">
            <v>Botella</v>
          </cell>
        </row>
        <row r="483">
          <cell r="A483">
            <v>8426411015167</v>
          </cell>
          <cell r="B483" t="str">
            <v>ANEXXVTXXXXXX161500M</v>
          </cell>
          <cell r="C483">
            <v>50202203</v>
          </cell>
          <cell r="D483" t="str">
            <v>Vino</v>
          </cell>
          <cell r="E483">
            <v>1711</v>
          </cell>
          <cell r="F483">
            <v>1711</v>
          </cell>
          <cell r="G483">
            <v>1711</v>
          </cell>
          <cell r="H483" t="str">
            <v>Vino Tinto El Anejon 16 de 1500 m</v>
          </cell>
          <cell r="I483">
            <v>0</v>
          </cell>
          <cell r="J483">
            <v>3</v>
          </cell>
          <cell r="K483" t="str">
            <v>Botella</v>
          </cell>
        </row>
        <row r="484">
          <cell r="A484">
            <v>8426411005182</v>
          </cell>
          <cell r="B484" t="str">
            <v>ANEXXVTXXXXXX180750M</v>
          </cell>
          <cell r="C484">
            <v>50202203</v>
          </cell>
          <cell r="D484" t="str">
            <v>Vino</v>
          </cell>
          <cell r="E484">
            <v>1841</v>
          </cell>
          <cell r="F484">
            <v>1841</v>
          </cell>
          <cell r="G484">
            <v>1841</v>
          </cell>
          <cell r="H484" t="str">
            <v>Vino Tinto El Anejon 18 de 0750m</v>
          </cell>
          <cell r="I484">
            <v>0</v>
          </cell>
          <cell r="J484">
            <v>3</v>
          </cell>
          <cell r="K484" t="str">
            <v>Botella</v>
          </cell>
        </row>
        <row r="485">
          <cell r="A485">
            <v>8426411005199</v>
          </cell>
          <cell r="B485" t="str">
            <v>ANEXXXXVIN001190750M</v>
          </cell>
          <cell r="C485">
            <v>50202203</v>
          </cell>
          <cell r="D485" t="str">
            <v>VINO</v>
          </cell>
          <cell r="E485">
            <v>1926</v>
          </cell>
          <cell r="F485">
            <v>1926</v>
          </cell>
          <cell r="G485">
            <v>1926</v>
          </cell>
          <cell r="H485" t="str">
            <v>Vino Tinto El anejon 19 de 750 ml</v>
          </cell>
          <cell r="I485">
            <v>1046</v>
          </cell>
          <cell r="J485">
            <v>3</v>
          </cell>
          <cell r="K485" t="str">
            <v>Botella</v>
          </cell>
        </row>
        <row r="486">
          <cell r="A486">
            <v>8426411015099</v>
          </cell>
          <cell r="B486" t="str">
            <v>ANEXXVTXXXXXX091500M</v>
          </cell>
          <cell r="C486">
            <v>50202203</v>
          </cell>
          <cell r="D486" t="str">
            <v>Vino</v>
          </cell>
          <cell r="E486">
            <v>186</v>
          </cell>
          <cell r="F486">
            <v>186</v>
          </cell>
          <cell r="G486">
            <v>186</v>
          </cell>
          <cell r="H486" t="str">
            <v>Vino Tinto El Anejon Cuesta de las liebres 09 de 1500 ml</v>
          </cell>
          <cell r="I486">
            <v>0</v>
          </cell>
          <cell r="J486">
            <v>1</v>
          </cell>
          <cell r="K486" t="str">
            <v>Botella</v>
          </cell>
        </row>
        <row r="487">
          <cell r="A487">
            <v>8426411005090</v>
          </cell>
          <cell r="B487" t="str">
            <v>ANEXXVTXXXXXX090750M</v>
          </cell>
          <cell r="C487">
            <v>50202203</v>
          </cell>
          <cell r="D487" t="str">
            <v>Vino</v>
          </cell>
          <cell r="E487">
            <v>185</v>
          </cell>
          <cell r="F487">
            <v>185</v>
          </cell>
          <cell r="G487">
            <v>185</v>
          </cell>
          <cell r="H487" t="str">
            <v>Vino Tinto El Anejon de la Cuesta de las Liebres 09 750 ml</v>
          </cell>
          <cell r="I487">
            <v>0</v>
          </cell>
          <cell r="J487">
            <v>3</v>
          </cell>
          <cell r="K487" t="str">
            <v>Botella</v>
          </cell>
        </row>
        <row r="488">
          <cell r="A488">
            <v>8426411015129</v>
          </cell>
          <cell r="B488" t="str">
            <v>ANEXXVTXXXXXX121500M</v>
          </cell>
          <cell r="C488">
            <v>50202203</v>
          </cell>
          <cell r="D488" t="str">
            <v>Vino</v>
          </cell>
          <cell r="E488">
            <v>1227</v>
          </cell>
          <cell r="F488">
            <v>1227</v>
          </cell>
          <cell r="G488">
            <v>1227</v>
          </cell>
          <cell r="H488" t="str">
            <v>Vino Tinto El Anejon de la Cuesta de las Liebres 12 de 1500 ml</v>
          </cell>
          <cell r="I488">
            <v>0</v>
          </cell>
          <cell r="J488">
            <v>3</v>
          </cell>
          <cell r="K488" t="str">
            <v>Botella</v>
          </cell>
        </row>
        <row r="489">
          <cell r="A489">
            <v>8001900527057</v>
          </cell>
          <cell r="B489" t="str">
            <v>CVVXXVTESPXXXXX0750M</v>
          </cell>
          <cell r="C489" t="str">
            <v>-</v>
          </cell>
          <cell r="D489" t="str">
            <v>-</v>
          </cell>
          <cell r="E489">
            <v>1902</v>
          </cell>
          <cell r="F489">
            <v>1902</v>
          </cell>
          <cell r="G489">
            <v>1902</v>
          </cell>
          <cell r="H489" t="str">
            <v>Vino Tinto Espumoso Cavicchioli de 750 ml</v>
          </cell>
          <cell r="I489">
            <v>13480</v>
          </cell>
          <cell r="J489">
            <v>6</v>
          </cell>
          <cell r="K489" t="str">
            <v>Botella</v>
          </cell>
        </row>
        <row r="490">
          <cell r="A490">
            <v>8410026240403</v>
          </cell>
          <cell r="B490" t="str">
            <v>PATXXVTGRVXXXXX0750M</v>
          </cell>
          <cell r="C490">
            <v>50202203</v>
          </cell>
          <cell r="D490" t="str">
            <v>Vino</v>
          </cell>
          <cell r="E490">
            <v>1088</v>
          </cell>
          <cell r="F490">
            <v>1088</v>
          </cell>
          <cell r="G490">
            <v>1088</v>
          </cell>
          <cell r="H490" t="str">
            <v>Vino Tinto Federico Paternina Gran Reserva de 750 ml</v>
          </cell>
          <cell r="I490">
            <v>0</v>
          </cell>
          <cell r="J490">
            <v>6</v>
          </cell>
          <cell r="K490" t="str">
            <v>Botella</v>
          </cell>
        </row>
        <row r="491">
          <cell r="A491">
            <v>8410026047408</v>
          </cell>
          <cell r="B491" t="str">
            <v>PATXXVTXXXTEMXX0750M</v>
          </cell>
          <cell r="C491">
            <v>50202203</v>
          </cell>
          <cell r="D491" t="str">
            <v>Vino</v>
          </cell>
          <cell r="E491">
            <v>989</v>
          </cell>
          <cell r="F491">
            <v>989</v>
          </cell>
          <cell r="G491">
            <v>989</v>
          </cell>
          <cell r="H491" t="str">
            <v>Vino Tinto Federico Paternina Tempranillo T. de Casilla 750 ml</v>
          </cell>
          <cell r="I491">
            <v>12583</v>
          </cell>
          <cell r="J491">
            <v>6</v>
          </cell>
          <cell r="K491" t="str">
            <v>Botella</v>
          </cell>
        </row>
        <row r="492">
          <cell r="A492">
            <v>8429073018668</v>
          </cell>
          <cell r="B492" t="str">
            <v>DOFXXVTXXXXXX160750M</v>
          </cell>
          <cell r="C492">
            <v>50202203</v>
          </cell>
          <cell r="D492" t="str">
            <v>Vino</v>
          </cell>
          <cell r="E492">
            <v>1497</v>
          </cell>
          <cell r="F492">
            <v>1497</v>
          </cell>
          <cell r="G492">
            <v>1497</v>
          </cell>
          <cell r="H492" t="str">
            <v>Vino Tinto Finca Dofi 16 de 0750m</v>
          </cell>
          <cell r="I492">
            <v>0</v>
          </cell>
          <cell r="J492">
            <v>6</v>
          </cell>
          <cell r="K492" t="str">
            <v>Botella</v>
          </cell>
        </row>
        <row r="493">
          <cell r="A493">
            <v>8429073019665</v>
          </cell>
          <cell r="B493" t="str">
            <v>DOFXXVTXXXXXX170750M</v>
          </cell>
          <cell r="C493">
            <v>50202203</v>
          </cell>
          <cell r="D493" t="str">
            <v>Vino</v>
          </cell>
          <cell r="E493">
            <v>1634</v>
          </cell>
          <cell r="F493">
            <v>1634</v>
          </cell>
          <cell r="G493">
            <v>1634</v>
          </cell>
          <cell r="H493" t="str">
            <v>Vino Tinto Finca Dofi 17 de 0750m</v>
          </cell>
          <cell r="I493">
            <v>0</v>
          </cell>
          <cell r="J493">
            <v>6</v>
          </cell>
          <cell r="K493" t="str">
            <v>Botella</v>
          </cell>
        </row>
        <row r="494">
          <cell r="A494">
            <v>8429073020661</v>
          </cell>
          <cell r="B494" t="str">
            <v>DOFXXVTXXXXXX180750M</v>
          </cell>
          <cell r="C494">
            <v>50202203</v>
          </cell>
          <cell r="D494" t="str">
            <v>Vino</v>
          </cell>
          <cell r="E494">
            <v>1774</v>
          </cell>
          <cell r="F494">
            <v>1774</v>
          </cell>
          <cell r="G494">
            <v>1774</v>
          </cell>
          <cell r="H494" t="str">
            <v>Vino Tinto Finca Dofi 18 de 0750m</v>
          </cell>
          <cell r="I494">
            <v>0</v>
          </cell>
          <cell r="J494">
            <v>6</v>
          </cell>
          <cell r="K494" t="str">
            <v>Botella</v>
          </cell>
        </row>
        <row r="495">
          <cell r="A495">
            <v>8429073023662</v>
          </cell>
          <cell r="B495" t="str">
            <v>DOFXXVTXXXXXX210750M</v>
          </cell>
          <cell r="C495">
            <v>50202203</v>
          </cell>
          <cell r="D495" t="str">
            <v>Vino</v>
          </cell>
          <cell r="E495">
            <v>1915</v>
          </cell>
          <cell r="F495">
            <v>1915</v>
          </cell>
          <cell r="G495">
            <v>1915</v>
          </cell>
          <cell r="H495" t="str">
            <v>Vino Tinto Finca Dofi 21 de 750 m</v>
          </cell>
          <cell r="I495">
            <v>169</v>
          </cell>
          <cell r="J495">
            <v>6</v>
          </cell>
          <cell r="K495" t="str">
            <v>Botella</v>
          </cell>
        </row>
        <row r="496">
          <cell r="A496">
            <v>8437011601766</v>
          </cell>
          <cell r="B496" t="str">
            <v>FPGXXVTXXXXXX160750M</v>
          </cell>
          <cell r="C496">
            <v>50202203</v>
          </cell>
          <cell r="D496" t="str">
            <v>Vino</v>
          </cell>
          <cell r="E496">
            <v>1466</v>
          </cell>
          <cell r="F496">
            <v>1466</v>
          </cell>
          <cell r="G496">
            <v>1466</v>
          </cell>
          <cell r="H496" t="str">
            <v>Vino Tinto Flor de Pingus 16 de 0750 ml</v>
          </cell>
          <cell r="I496">
            <v>0</v>
          </cell>
          <cell r="J496">
            <v>6</v>
          </cell>
          <cell r="K496" t="str">
            <v>Botella</v>
          </cell>
        </row>
        <row r="497">
          <cell r="A497">
            <v>8437011601889</v>
          </cell>
          <cell r="B497" t="str">
            <v>FPGXXVTXXXXXX170750M</v>
          </cell>
          <cell r="C497">
            <v>50202203</v>
          </cell>
          <cell r="D497" t="str">
            <v>Vino</v>
          </cell>
          <cell r="E497">
            <v>1729</v>
          </cell>
          <cell r="F497">
            <v>1729</v>
          </cell>
          <cell r="G497">
            <v>1729</v>
          </cell>
          <cell r="H497" t="str">
            <v>Vino Tinto Flor de Pingus 17 de 0750m</v>
          </cell>
          <cell r="I497">
            <v>0</v>
          </cell>
          <cell r="J497">
            <v>6</v>
          </cell>
          <cell r="K497" t="str">
            <v>Botella</v>
          </cell>
        </row>
        <row r="498">
          <cell r="A498">
            <v>8437019818074</v>
          </cell>
          <cell r="B498" t="str">
            <v>FPGXXVTXXXXXX180750M</v>
          </cell>
          <cell r="C498">
            <v>50202203</v>
          </cell>
          <cell r="D498" t="str">
            <v>Vino</v>
          </cell>
          <cell r="E498">
            <v>1768</v>
          </cell>
          <cell r="F498">
            <v>1768</v>
          </cell>
          <cell r="G498">
            <v>1768</v>
          </cell>
          <cell r="H498" t="str">
            <v>Vino Tinto Flor de Pingus 18 de 0750m</v>
          </cell>
          <cell r="I498">
            <v>0</v>
          </cell>
          <cell r="J498">
            <v>6</v>
          </cell>
          <cell r="K498" t="str">
            <v>Botella</v>
          </cell>
        </row>
        <row r="499">
          <cell r="A499">
            <v>8437019818197</v>
          </cell>
          <cell r="B499" t="str">
            <v>FPGXXVTXXXXXX190750M</v>
          </cell>
          <cell r="C499">
            <v>50202203</v>
          </cell>
          <cell r="D499" t="str">
            <v>Vino</v>
          </cell>
          <cell r="E499">
            <v>1860</v>
          </cell>
          <cell r="F499">
            <v>1860</v>
          </cell>
          <cell r="G499">
            <v>1860</v>
          </cell>
          <cell r="H499" t="str">
            <v>Vino Tinto Flor de Pingus 19 de 0750 m</v>
          </cell>
          <cell r="I499">
            <v>0</v>
          </cell>
          <cell r="J499">
            <v>6</v>
          </cell>
          <cell r="K499" t="str">
            <v>Botella</v>
          </cell>
        </row>
        <row r="500">
          <cell r="A500">
            <v>8437019818340</v>
          </cell>
          <cell r="B500" t="str">
            <v>FPGXXVTXXXXXX200750</v>
          </cell>
          <cell r="C500">
            <v>50202203</v>
          </cell>
          <cell r="D500" t="str">
            <v>Vino</v>
          </cell>
          <cell r="E500">
            <v>1912</v>
          </cell>
          <cell r="F500">
            <v>1912</v>
          </cell>
          <cell r="G500">
            <v>1912</v>
          </cell>
          <cell r="H500" t="str">
            <v>Vino Tinto Flor de Pingus 20 de 0750 m</v>
          </cell>
          <cell r="I500">
            <v>1037</v>
          </cell>
          <cell r="J500">
            <v>6</v>
          </cell>
          <cell r="K500" t="str">
            <v>Botella</v>
          </cell>
        </row>
        <row r="501">
          <cell r="A501">
            <v>7804320442273</v>
          </cell>
          <cell r="B501" t="str">
            <v>ISNXXVTXXXCABXX0750M</v>
          </cell>
          <cell r="C501">
            <v>50202203</v>
          </cell>
          <cell r="D501" t="str">
            <v>Vino</v>
          </cell>
          <cell r="E501">
            <v>1470</v>
          </cell>
          <cell r="F501">
            <v>1470</v>
          </cell>
          <cell r="G501">
            <v>1470</v>
          </cell>
          <cell r="H501" t="str">
            <v>Vino Tinto Isla Negra Cabernet Sauvignon de 750 ml</v>
          </cell>
          <cell r="I501">
            <v>15513</v>
          </cell>
          <cell r="J501">
            <v>6</v>
          </cell>
          <cell r="K501" t="str">
            <v>Botella</v>
          </cell>
        </row>
        <row r="502">
          <cell r="A502">
            <v>7804320131436</v>
          </cell>
          <cell r="B502" t="str">
            <v>ISNXXVTXXXCAMXX0750M</v>
          </cell>
          <cell r="C502">
            <v>50202203</v>
          </cell>
          <cell r="D502" t="str">
            <v>Vino</v>
          </cell>
          <cell r="E502">
            <v>1471</v>
          </cell>
          <cell r="F502">
            <v>1471</v>
          </cell>
          <cell r="G502">
            <v>1471</v>
          </cell>
          <cell r="H502" t="str">
            <v>Vino Tinto Isla Negra Carmenere de 750m</v>
          </cell>
          <cell r="I502">
            <v>10493</v>
          </cell>
          <cell r="J502">
            <v>6</v>
          </cell>
          <cell r="K502" t="str">
            <v>Botella</v>
          </cell>
        </row>
        <row r="503">
          <cell r="A503">
            <v>7804320404509</v>
          </cell>
          <cell r="B503" t="str">
            <v>ISNXXVTXXXMERXX0750M</v>
          </cell>
          <cell r="C503">
            <v>50202203</v>
          </cell>
          <cell r="D503" t="str">
            <v>Vino</v>
          </cell>
          <cell r="E503">
            <v>1472</v>
          </cell>
          <cell r="F503">
            <v>1472</v>
          </cell>
          <cell r="G503">
            <v>1472</v>
          </cell>
          <cell r="H503" t="str">
            <v>Vino Tinto Isla Negra Merlot de 750ml</v>
          </cell>
          <cell r="I503">
            <v>12845</v>
          </cell>
          <cell r="J503">
            <v>6</v>
          </cell>
          <cell r="K503" t="str">
            <v>Botella</v>
          </cell>
        </row>
        <row r="504">
          <cell r="A504">
            <v>7804320750187</v>
          </cell>
          <cell r="B504" t="str">
            <v>ISNXXVTXXXSYRXX0750M</v>
          </cell>
          <cell r="C504">
            <v>50202203</v>
          </cell>
          <cell r="D504" t="str">
            <v>Vino</v>
          </cell>
          <cell r="E504">
            <v>1507</v>
          </cell>
          <cell r="F504">
            <v>1507</v>
          </cell>
          <cell r="G504">
            <v>1507</v>
          </cell>
          <cell r="H504" t="str">
            <v>Vino Tinto Isla Negra Syrah de 750 ml</v>
          </cell>
          <cell r="I504">
            <v>0</v>
          </cell>
          <cell r="J504">
            <v>6</v>
          </cell>
          <cell r="K504" t="str">
            <v>Botella</v>
          </cell>
        </row>
        <row r="505">
          <cell r="A505">
            <v>8429073018538</v>
          </cell>
          <cell r="B505" t="str">
            <v>ERMXXVTXXXXXX160750M</v>
          </cell>
          <cell r="C505">
            <v>50202203</v>
          </cell>
          <cell r="D505" t="str">
            <v>Vino</v>
          </cell>
          <cell r="E505">
            <v>1498</v>
          </cell>
          <cell r="F505">
            <v>1498</v>
          </cell>
          <cell r="G505">
            <v>1498</v>
          </cell>
          <cell r="H505" t="str">
            <v>Vino Tinto L' Ermita 16 de 0750 ml</v>
          </cell>
          <cell r="I505">
            <v>0</v>
          </cell>
          <cell r="J505">
            <v>6</v>
          </cell>
          <cell r="K505" t="str">
            <v>Botella</v>
          </cell>
        </row>
        <row r="506">
          <cell r="A506">
            <v>8429073019535</v>
          </cell>
          <cell r="B506" t="str">
            <v>ERMXXVTXXXXXX170750M</v>
          </cell>
          <cell r="C506">
            <v>50202203</v>
          </cell>
          <cell r="D506" t="str">
            <v>Vino</v>
          </cell>
          <cell r="E506">
            <v>1635</v>
          </cell>
          <cell r="F506">
            <v>1635</v>
          </cell>
          <cell r="G506">
            <v>1635</v>
          </cell>
          <cell r="H506" t="str">
            <v>Vino Tinto L' Ermita 17 de 750 ml</v>
          </cell>
          <cell r="I506">
            <v>4</v>
          </cell>
          <cell r="J506">
            <v>6</v>
          </cell>
          <cell r="K506" t="str">
            <v>Botella</v>
          </cell>
        </row>
        <row r="507">
          <cell r="A507">
            <v>8429073020531</v>
          </cell>
          <cell r="B507" t="str">
            <v>ERMXXVTXXXXXX180750M</v>
          </cell>
          <cell r="C507">
            <v>50202203</v>
          </cell>
          <cell r="D507" t="str">
            <v>Vino</v>
          </cell>
          <cell r="E507">
            <v>1791</v>
          </cell>
          <cell r="F507">
            <v>1791</v>
          </cell>
          <cell r="G507">
            <v>1791</v>
          </cell>
          <cell r="H507" t="str">
            <v>Vino Tinto L' Ermita 18 de 0750 m</v>
          </cell>
          <cell r="I507">
            <v>3</v>
          </cell>
          <cell r="J507">
            <v>6</v>
          </cell>
          <cell r="K507" t="str">
            <v>Botella</v>
          </cell>
        </row>
        <row r="508">
          <cell r="A508">
            <v>7798051951121</v>
          </cell>
          <cell r="B508" t="str">
            <v>LDAXXVTXXXMALXX0750M</v>
          </cell>
          <cell r="C508">
            <v>50202203</v>
          </cell>
          <cell r="D508" t="str">
            <v>Vino</v>
          </cell>
          <cell r="E508">
            <v>1659</v>
          </cell>
          <cell r="F508">
            <v>1659</v>
          </cell>
          <cell r="G508">
            <v>1659</v>
          </cell>
          <cell r="H508" t="str">
            <v>Vino Tinto La Danza de Altos Las Hormigas de 750 ml</v>
          </cell>
          <cell r="I508">
            <v>2038</v>
          </cell>
          <cell r="J508">
            <v>6</v>
          </cell>
          <cell r="K508" t="str">
            <v>Botella</v>
          </cell>
        </row>
        <row r="509">
          <cell r="A509">
            <v>8436028380459</v>
          </cell>
          <cell r="B509" t="str">
            <v>LMLXXVTXXXXXXXX0750M</v>
          </cell>
          <cell r="C509">
            <v>50202203</v>
          </cell>
          <cell r="D509" t="str">
            <v>Vino</v>
          </cell>
          <cell r="E509">
            <v>1588</v>
          </cell>
          <cell r="F509">
            <v>1588</v>
          </cell>
          <cell r="G509">
            <v>1588</v>
          </cell>
          <cell r="H509" t="str">
            <v>Vino Tinto La Maldita de 750 ml</v>
          </cell>
          <cell r="I509">
            <v>1232</v>
          </cell>
          <cell r="J509">
            <v>6</v>
          </cell>
          <cell r="K509" t="str">
            <v>Botella</v>
          </cell>
        </row>
        <row r="510">
          <cell r="A510">
            <v>7790762052838</v>
          </cell>
          <cell r="B510" t="str">
            <v>MASXXVTXXXCFCXX0750M</v>
          </cell>
          <cell r="C510">
            <v>50202203</v>
          </cell>
          <cell r="D510" t="str">
            <v>Vino</v>
          </cell>
          <cell r="E510">
            <v>1017</v>
          </cell>
          <cell r="F510">
            <v>1017</v>
          </cell>
          <cell r="G510">
            <v>1017</v>
          </cell>
          <cell r="H510" t="str">
            <v>Vino Tinto La Mascota Cabernet France de 750 ml</v>
          </cell>
          <cell r="I510">
            <v>0</v>
          </cell>
          <cell r="J510">
            <v>6</v>
          </cell>
          <cell r="K510" t="str">
            <v>Botella</v>
          </cell>
        </row>
        <row r="511">
          <cell r="A511">
            <v>7790762050858</v>
          </cell>
          <cell r="B511" t="str">
            <v>MASXXVTXXXSHZXX0750M</v>
          </cell>
          <cell r="C511">
            <v>50202203</v>
          </cell>
          <cell r="D511" t="str">
            <v>Vino</v>
          </cell>
          <cell r="E511">
            <v>1018</v>
          </cell>
          <cell r="F511">
            <v>1018</v>
          </cell>
          <cell r="G511">
            <v>1018</v>
          </cell>
          <cell r="H511" t="str">
            <v>Vino Tinto La Mascota Shiraz de 750 ml</v>
          </cell>
          <cell r="I511">
            <v>0</v>
          </cell>
          <cell r="J511">
            <v>6</v>
          </cell>
          <cell r="K511" t="str">
            <v>Botella</v>
          </cell>
        </row>
        <row r="512">
          <cell r="A512">
            <v>8429073016299</v>
          </cell>
          <cell r="B512" t="str">
            <v>TERXXVTXXXXXX150750M</v>
          </cell>
          <cell r="C512">
            <v>50202203</v>
          </cell>
          <cell r="D512" t="str">
            <v>Vino</v>
          </cell>
          <cell r="E512">
            <v>1289</v>
          </cell>
          <cell r="F512">
            <v>1289</v>
          </cell>
          <cell r="G512">
            <v>1289</v>
          </cell>
          <cell r="H512" t="str">
            <v>Vino Tinto Les Terrasses 15 de 750 ml</v>
          </cell>
          <cell r="I512">
            <v>4</v>
          </cell>
          <cell r="J512">
            <v>12</v>
          </cell>
          <cell r="K512" t="str">
            <v>Botella</v>
          </cell>
        </row>
        <row r="513">
          <cell r="A513">
            <v>8429073019290</v>
          </cell>
          <cell r="B513" t="str">
            <v>TERXXVTXXXXXX170750M</v>
          </cell>
          <cell r="C513">
            <v>50202203</v>
          </cell>
          <cell r="D513" t="str">
            <v>Vino</v>
          </cell>
          <cell r="E513">
            <v>1734</v>
          </cell>
          <cell r="F513">
            <v>1734</v>
          </cell>
          <cell r="G513">
            <v>1734</v>
          </cell>
          <cell r="H513" t="str">
            <v>Vino Tinto Les Terrasses 17 de 750 ml</v>
          </cell>
          <cell r="I513">
            <v>0</v>
          </cell>
          <cell r="J513">
            <v>12</v>
          </cell>
          <cell r="K513" t="str">
            <v>Botella</v>
          </cell>
        </row>
        <row r="514">
          <cell r="A514">
            <v>8429073022207</v>
          </cell>
          <cell r="B514" t="str">
            <v>TERXXVTXXXXXX200750M</v>
          </cell>
          <cell r="C514">
            <v>50202203</v>
          </cell>
          <cell r="D514" t="str">
            <v>Vino</v>
          </cell>
          <cell r="E514">
            <v>1858</v>
          </cell>
          <cell r="F514">
            <v>1858</v>
          </cell>
          <cell r="G514">
            <v>1858</v>
          </cell>
          <cell r="H514" t="str">
            <v>Vino Tinto Les Terrasses 20 de 0750m</v>
          </cell>
          <cell r="I514">
            <v>0</v>
          </cell>
          <cell r="J514">
            <v>12</v>
          </cell>
          <cell r="K514" t="str">
            <v>Botella</v>
          </cell>
        </row>
        <row r="515">
          <cell r="A515">
            <v>8437013426596</v>
          </cell>
          <cell r="B515" t="str">
            <v>MACXXVTXXXXXX141500M</v>
          </cell>
          <cell r="C515">
            <v>50202203</v>
          </cell>
          <cell r="D515" t="str">
            <v>Vino</v>
          </cell>
          <cell r="E515">
            <v>1554</v>
          </cell>
          <cell r="F515">
            <v>1554</v>
          </cell>
          <cell r="G515">
            <v>1554</v>
          </cell>
          <cell r="H515" t="str">
            <v>Vino Tinto Macan 14 de 1500 ml</v>
          </cell>
          <cell r="I515">
            <v>0</v>
          </cell>
          <cell r="J515">
            <v>1</v>
          </cell>
          <cell r="K515" t="str">
            <v>Botella</v>
          </cell>
        </row>
        <row r="516">
          <cell r="A516">
            <v>8437013426602</v>
          </cell>
          <cell r="B516" t="str">
            <v>MACXXVTXXXXXX143000M</v>
          </cell>
          <cell r="C516">
            <v>50202203</v>
          </cell>
          <cell r="D516" t="str">
            <v>Vino</v>
          </cell>
          <cell r="E516">
            <v>1555</v>
          </cell>
          <cell r="F516">
            <v>1555</v>
          </cell>
          <cell r="G516">
            <v>1555</v>
          </cell>
          <cell r="H516" t="str">
            <v>Vino Tinto Macan 14 de 3000 ml</v>
          </cell>
          <cell r="I516">
            <v>0</v>
          </cell>
          <cell r="J516">
            <v>1</v>
          </cell>
          <cell r="K516" t="str">
            <v>Botella</v>
          </cell>
        </row>
        <row r="517">
          <cell r="A517">
            <v>8437013426619</v>
          </cell>
          <cell r="B517" t="str">
            <v>MACXXVTXXXXXX146000M</v>
          </cell>
          <cell r="C517">
            <v>50202203</v>
          </cell>
          <cell r="D517" t="str">
            <v>Vino</v>
          </cell>
          <cell r="E517">
            <v>1556</v>
          </cell>
          <cell r="F517">
            <v>1556</v>
          </cell>
          <cell r="G517">
            <v>1556</v>
          </cell>
          <cell r="H517" t="str">
            <v>Vino Tinto Macan 14 de 6000 ml</v>
          </cell>
          <cell r="I517">
            <v>0</v>
          </cell>
          <cell r="J517">
            <v>1</v>
          </cell>
          <cell r="K517" t="str">
            <v>Botella</v>
          </cell>
        </row>
        <row r="518">
          <cell r="A518">
            <v>8437013426572</v>
          </cell>
          <cell r="B518" t="str">
            <v>MACXXVTXXXXXX140750M</v>
          </cell>
          <cell r="C518">
            <v>50202203</v>
          </cell>
          <cell r="D518" t="str">
            <v>Vino</v>
          </cell>
          <cell r="E518">
            <v>1553</v>
          </cell>
          <cell r="F518">
            <v>1553</v>
          </cell>
          <cell r="G518">
            <v>1553</v>
          </cell>
          <cell r="H518" t="str">
            <v>Vino Tinto Macan 14 de 750 ml</v>
          </cell>
          <cell r="I518">
            <v>0</v>
          </cell>
          <cell r="J518">
            <v>6</v>
          </cell>
          <cell r="K518" t="str">
            <v>Botella</v>
          </cell>
        </row>
        <row r="519">
          <cell r="A519">
            <v>8437013426695</v>
          </cell>
          <cell r="B519" t="str">
            <v>MACXXVTXXXXXX151500M</v>
          </cell>
          <cell r="C519">
            <v>50202203</v>
          </cell>
          <cell r="D519" t="str">
            <v>Vino</v>
          </cell>
          <cell r="E519">
            <v>1680</v>
          </cell>
          <cell r="F519">
            <v>1680</v>
          </cell>
          <cell r="G519">
            <v>1680</v>
          </cell>
          <cell r="H519" t="str">
            <v>Vino Tinto Macan 15 de 1500 ml</v>
          </cell>
          <cell r="I519">
            <v>0</v>
          </cell>
          <cell r="J519">
            <v>1</v>
          </cell>
          <cell r="K519" t="str">
            <v>Botella</v>
          </cell>
        </row>
        <row r="520">
          <cell r="A520">
            <v>8437013426671</v>
          </cell>
          <cell r="B520" t="str">
            <v>MACXXVTXXXXXX150750M</v>
          </cell>
          <cell r="C520">
            <v>50202203</v>
          </cell>
          <cell r="D520" t="str">
            <v>Vino</v>
          </cell>
          <cell r="E520">
            <v>1679</v>
          </cell>
          <cell r="F520">
            <v>1679</v>
          </cell>
          <cell r="G520">
            <v>1679</v>
          </cell>
          <cell r="H520" t="str">
            <v>Vino Tinto Macan 15 de 750 ml</v>
          </cell>
          <cell r="I520">
            <v>0</v>
          </cell>
          <cell r="J520">
            <v>6</v>
          </cell>
          <cell r="K520" t="str">
            <v>Botella</v>
          </cell>
        </row>
        <row r="521">
          <cell r="A521">
            <v>8437013426794</v>
          </cell>
          <cell r="B521" t="str">
            <v>MACXXVTXXXXXX161500M</v>
          </cell>
          <cell r="C521">
            <v>50202203</v>
          </cell>
          <cell r="D521" t="str">
            <v>Vino</v>
          </cell>
          <cell r="E521">
            <v>1816</v>
          </cell>
          <cell r="F521">
            <v>1816</v>
          </cell>
          <cell r="G521">
            <v>1816</v>
          </cell>
          <cell r="H521" t="str">
            <v>Vino Tinto Macan 16 de 1500 m</v>
          </cell>
          <cell r="I521">
            <v>0</v>
          </cell>
          <cell r="J521">
            <v>1</v>
          </cell>
          <cell r="K521" t="str">
            <v>Botella</v>
          </cell>
        </row>
        <row r="522">
          <cell r="A522">
            <v>8437013426770</v>
          </cell>
          <cell r="B522" t="str">
            <v>MACXXVTXXXXXX160750M</v>
          </cell>
          <cell r="C522">
            <v>50202203</v>
          </cell>
          <cell r="D522" t="str">
            <v>Vino</v>
          </cell>
          <cell r="E522">
            <v>1815</v>
          </cell>
          <cell r="F522">
            <v>1815</v>
          </cell>
          <cell r="G522">
            <v>1815</v>
          </cell>
          <cell r="H522" t="str">
            <v>Vino Tinto Macan 16 de 750 m</v>
          </cell>
          <cell r="I522">
            <v>2049</v>
          </cell>
          <cell r="J522">
            <v>6</v>
          </cell>
          <cell r="K522" t="str">
            <v>Botella</v>
          </cell>
        </row>
        <row r="523">
          <cell r="A523">
            <v>8437013426893</v>
          </cell>
          <cell r="B523" t="str">
            <v>MACXXVTXXXXXX171500M</v>
          </cell>
          <cell r="C523">
            <v>50202203</v>
          </cell>
          <cell r="D523" t="str">
            <v>Vino</v>
          </cell>
          <cell r="E523">
            <v>1862</v>
          </cell>
          <cell r="F523">
            <v>1862</v>
          </cell>
          <cell r="G523">
            <v>1862</v>
          </cell>
          <cell r="H523" t="str">
            <v>Vino Tinto Macan 17 de 1500 ml</v>
          </cell>
          <cell r="I523">
            <v>0</v>
          </cell>
          <cell r="J523">
            <v>1</v>
          </cell>
          <cell r="K523" t="str">
            <v>Botella</v>
          </cell>
        </row>
        <row r="524">
          <cell r="A524">
            <v>8437013426879</v>
          </cell>
          <cell r="B524" t="str">
            <v>MACXXVTXXXXXX170750M</v>
          </cell>
          <cell r="C524">
            <v>50202203</v>
          </cell>
          <cell r="D524" t="str">
            <v>Vino</v>
          </cell>
          <cell r="E524">
            <v>1861</v>
          </cell>
          <cell r="F524">
            <v>1861</v>
          </cell>
          <cell r="G524">
            <v>1861</v>
          </cell>
          <cell r="H524" t="str">
            <v>Vino Tinto Macan 17 de 750 m</v>
          </cell>
          <cell r="I524">
            <v>383</v>
          </cell>
          <cell r="J524">
            <v>6</v>
          </cell>
          <cell r="K524" t="str">
            <v>Botella</v>
          </cell>
        </row>
        <row r="525">
          <cell r="A525">
            <v>8437013426541</v>
          </cell>
          <cell r="B525" t="str">
            <v>MACCIVTXXXXXX131500M</v>
          </cell>
          <cell r="C525">
            <v>50202203</v>
          </cell>
          <cell r="D525" t="str">
            <v>Vino</v>
          </cell>
          <cell r="E525">
            <v>1312</v>
          </cell>
          <cell r="F525">
            <v>1312</v>
          </cell>
          <cell r="G525">
            <v>1312</v>
          </cell>
          <cell r="H525" t="str">
            <v>Vino Tinto Macan Clasico 13 de 1500 ml</v>
          </cell>
          <cell r="I525">
            <v>0</v>
          </cell>
          <cell r="J525">
            <v>1</v>
          </cell>
          <cell r="K525" t="str">
            <v>Botella</v>
          </cell>
        </row>
        <row r="526">
          <cell r="A526">
            <v>8437013426657</v>
          </cell>
          <cell r="B526" t="str">
            <v>MACCIVTXXXXXX143000M</v>
          </cell>
          <cell r="C526">
            <v>50202203</v>
          </cell>
          <cell r="D526" t="str">
            <v>Vino</v>
          </cell>
          <cell r="E526">
            <v>1454</v>
          </cell>
          <cell r="F526">
            <v>1454</v>
          </cell>
          <cell r="G526">
            <v>1454</v>
          </cell>
          <cell r="H526" t="str">
            <v>Vino Tinto Macan Clásico 14 de 3000 m</v>
          </cell>
          <cell r="I526">
            <v>0</v>
          </cell>
          <cell r="J526">
            <v>1</v>
          </cell>
          <cell r="K526" t="str">
            <v>Botella</v>
          </cell>
        </row>
        <row r="527">
          <cell r="A527">
            <v>8437013426749</v>
          </cell>
          <cell r="B527" t="str">
            <v>MACCIVTXXXXXX151500M</v>
          </cell>
          <cell r="C527">
            <v>50202203</v>
          </cell>
          <cell r="D527" t="str">
            <v>Vino</v>
          </cell>
          <cell r="E527">
            <v>1550</v>
          </cell>
          <cell r="F527">
            <v>1550</v>
          </cell>
          <cell r="G527">
            <v>1550</v>
          </cell>
          <cell r="H527" t="str">
            <v>Vino Tinto Macan Clasico 15 de 1500 ml</v>
          </cell>
          <cell r="I527">
            <v>0</v>
          </cell>
          <cell r="J527">
            <v>1</v>
          </cell>
          <cell r="K527" t="str">
            <v>Botella</v>
          </cell>
        </row>
        <row r="528">
          <cell r="A528">
            <v>8437013426756</v>
          </cell>
          <cell r="B528" t="str">
            <v>MACCIVTXXXXXX153000M</v>
          </cell>
          <cell r="C528">
            <v>50202203</v>
          </cell>
          <cell r="D528" t="str">
            <v>Vino</v>
          </cell>
          <cell r="E528">
            <v>1551</v>
          </cell>
          <cell r="F528">
            <v>1551</v>
          </cell>
          <cell r="G528">
            <v>1551</v>
          </cell>
          <cell r="H528" t="str">
            <v>Vino Tinto Macan Clasico 15 de 3000 ml</v>
          </cell>
          <cell r="I528">
            <v>0</v>
          </cell>
          <cell r="J528">
            <v>1</v>
          </cell>
          <cell r="K528" t="str">
            <v>Botella</v>
          </cell>
        </row>
        <row r="529">
          <cell r="A529">
            <v>8437013426763</v>
          </cell>
          <cell r="B529" t="str">
            <v>MACCIVTXXXXXX156000M</v>
          </cell>
          <cell r="C529">
            <v>50202203</v>
          </cell>
          <cell r="D529" t="str">
            <v>Vino</v>
          </cell>
          <cell r="E529">
            <v>1552</v>
          </cell>
          <cell r="F529">
            <v>1552</v>
          </cell>
          <cell r="G529">
            <v>1552</v>
          </cell>
          <cell r="H529" t="str">
            <v>Vino Tinto Macan Clasico 15 de 6000 ml</v>
          </cell>
          <cell r="I529">
            <v>0</v>
          </cell>
          <cell r="J529">
            <v>1</v>
          </cell>
          <cell r="K529" t="str">
            <v>Botella</v>
          </cell>
        </row>
        <row r="530">
          <cell r="A530">
            <v>8437013426725</v>
          </cell>
          <cell r="B530" t="str">
            <v>MACCIVTXXXXXX150750M</v>
          </cell>
          <cell r="C530">
            <v>50202203</v>
          </cell>
          <cell r="D530" t="str">
            <v>Vino</v>
          </cell>
          <cell r="E530">
            <v>1549</v>
          </cell>
          <cell r="F530">
            <v>1549</v>
          </cell>
          <cell r="G530">
            <v>1549</v>
          </cell>
          <cell r="H530" t="str">
            <v>Vino Tinto Macan Clasico 15 de 750 ml</v>
          </cell>
          <cell r="I530">
            <v>0</v>
          </cell>
          <cell r="J530">
            <v>6</v>
          </cell>
          <cell r="K530" t="str">
            <v>Botella</v>
          </cell>
        </row>
        <row r="531">
          <cell r="A531">
            <v>8437013426848</v>
          </cell>
          <cell r="B531" t="str">
            <v>MACCIVTXXXXXX161500M</v>
          </cell>
          <cell r="C531">
            <v>50202203</v>
          </cell>
          <cell r="D531" t="str">
            <v>Vino</v>
          </cell>
          <cell r="E531">
            <v>1678</v>
          </cell>
          <cell r="F531">
            <v>1678</v>
          </cell>
          <cell r="G531">
            <v>1678</v>
          </cell>
          <cell r="H531" t="str">
            <v>Vino Tinto Macan Clasico 16 de 1500 ml</v>
          </cell>
          <cell r="I531">
            <v>0</v>
          </cell>
          <cell r="J531">
            <v>1</v>
          </cell>
          <cell r="K531" t="str">
            <v>Botella</v>
          </cell>
        </row>
        <row r="532">
          <cell r="A532">
            <v>8437013426824</v>
          </cell>
          <cell r="B532" t="str">
            <v>MACCIVTXXXXXX160750M</v>
          </cell>
          <cell r="C532">
            <v>50202203</v>
          </cell>
          <cell r="D532" t="str">
            <v>Vino</v>
          </cell>
          <cell r="E532">
            <v>1677</v>
          </cell>
          <cell r="F532">
            <v>1677</v>
          </cell>
          <cell r="G532">
            <v>1677</v>
          </cell>
          <cell r="H532" t="str">
            <v>Vino Tinto Macan Clasico 16 de 750 ml</v>
          </cell>
          <cell r="I532">
            <v>0</v>
          </cell>
          <cell r="J532">
            <v>6</v>
          </cell>
          <cell r="K532" t="str">
            <v>Botella</v>
          </cell>
        </row>
        <row r="533">
          <cell r="A533">
            <v>8437013426947</v>
          </cell>
          <cell r="B533" t="str">
            <v>MACCIVTXXXXXX171500M</v>
          </cell>
          <cell r="C533">
            <v>50202203</v>
          </cell>
          <cell r="D533" t="str">
            <v>Vino</v>
          </cell>
          <cell r="E533">
            <v>1790</v>
          </cell>
          <cell r="F533">
            <v>1790</v>
          </cell>
          <cell r="G533">
            <v>1790</v>
          </cell>
          <cell r="H533" t="str">
            <v>Vino Tinto Macan Clásico 17 de 1500 ml</v>
          </cell>
          <cell r="I533">
            <v>0</v>
          </cell>
          <cell r="J533">
            <v>1</v>
          </cell>
          <cell r="K533" t="str">
            <v>Botella</v>
          </cell>
        </row>
        <row r="534">
          <cell r="A534">
            <v>8437013426923</v>
          </cell>
          <cell r="B534" t="str">
            <v>MACCIVTXXXXXX170750M</v>
          </cell>
          <cell r="C534">
            <v>50202203</v>
          </cell>
          <cell r="D534" t="str">
            <v>Vino</v>
          </cell>
          <cell r="E534">
            <v>1814</v>
          </cell>
          <cell r="F534">
            <v>1814</v>
          </cell>
          <cell r="G534">
            <v>1814</v>
          </cell>
          <cell r="H534" t="str">
            <v>Vino Tinto Macan Clasico 17 de 750 m</v>
          </cell>
          <cell r="I534">
            <v>0</v>
          </cell>
          <cell r="J534">
            <v>6</v>
          </cell>
          <cell r="K534" t="str">
            <v>Botella</v>
          </cell>
        </row>
        <row r="535">
          <cell r="A535">
            <v>8437023266038</v>
          </cell>
          <cell r="B535" t="str">
            <v>MACCIVTXXXXXX181500M</v>
          </cell>
          <cell r="C535">
            <v>50202203</v>
          </cell>
          <cell r="D535" t="str">
            <v>Vino</v>
          </cell>
          <cell r="E535">
            <v>1832</v>
          </cell>
          <cell r="F535">
            <v>1832</v>
          </cell>
          <cell r="G535">
            <v>1832</v>
          </cell>
          <cell r="H535" t="str">
            <v>Vino Tinto Macan Clasico 18 de 1500 m</v>
          </cell>
          <cell r="I535">
            <v>0</v>
          </cell>
          <cell r="J535">
            <v>1</v>
          </cell>
          <cell r="K535" t="str">
            <v>Botella</v>
          </cell>
        </row>
        <row r="536">
          <cell r="A536">
            <v>8437023266014</v>
          </cell>
          <cell r="B536" t="str">
            <v>MACCIVTXXXXXX180750M</v>
          </cell>
          <cell r="C536">
            <v>50202203</v>
          </cell>
          <cell r="D536" t="str">
            <v>Vino</v>
          </cell>
          <cell r="E536">
            <v>1831</v>
          </cell>
          <cell r="F536">
            <v>1831</v>
          </cell>
          <cell r="G536">
            <v>1831</v>
          </cell>
          <cell r="H536" t="str">
            <v>Vino Tinto Macan Clasico 18 de 750 m</v>
          </cell>
          <cell r="I536">
            <v>0</v>
          </cell>
          <cell r="J536">
            <v>6</v>
          </cell>
          <cell r="K536" t="str">
            <v>Botella</v>
          </cell>
        </row>
        <row r="537">
          <cell r="A537">
            <v>8437011790279</v>
          </cell>
          <cell r="B537" t="str">
            <v>MNSXXVTXXXXXX190750M</v>
          </cell>
          <cell r="C537">
            <v>50202203</v>
          </cell>
          <cell r="D537" t="str">
            <v>Vino</v>
          </cell>
          <cell r="E537">
            <v>1793</v>
          </cell>
          <cell r="F537">
            <v>1793</v>
          </cell>
          <cell r="G537">
            <v>1793</v>
          </cell>
          <cell r="H537" t="str">
            <v>Vino Tinto Marañones de 750 m</v>
          </cell>
          <cell r="I537">
            <v>0</v>
          </cell>
          <cell r="J537">
            <v>6</v>
          </cell>
          <cell r="K537" t="str">
            <v>Botella</v>
          </cell>
        </row>
        <row r="538">
          <cell r="A538">
            <v>8437011790606</v>
          </cell>
          <cell r="B538" t="str">
            <v>MNSXXVTXXXXXX200750M</v>
          </cell>
          <cell r="C538">
            <v>50202203</v>
          </cell>
          <cell r="D538" t="str">
            <v>VINO</v>
          </cell>
          <cell r="E538">
            <v>1908</v>
          </cell>
          <cell r="F538">
            <v>1908</v>
          </cell>
          <cell r="G538">
            <v>1908</v>
          </cell>
          <cell r="H538" t="str">
            <v>Vino Tinto Marañones de 750 m</v>
          </cell>
          <cell r="I538">
            <v>38</v>
          </cell>
          <cell r="J538">
            <v>6</v>
          </cell>
          <cell r="K538" t="str">
            <v>Botella</v>
          </cell>
        </row>
        <row r="539">
          <cell r="A539">
            <v>8410423000105</v>
          </cell>
          <cell r="B539" t="str">
            <v>MVPNVVTCZAXXXXX0750M</v>
          </cell>
          <cell r="C539">
            <v>50202203</v>
          </cell>
          <cell r="D539" t="str">
            <v>Vino</v>
          </cell>
          <cell r="E539">
            <v>666</v>
          </cell>
          <cell r="F539">
            <v>666</v>
          </cell>
          <cell r="G539">
            <v>666</v>
          </cell>
          <cell r="H539" t="str">
            <v>Vino Tinto Marques de Valparaíso Crianza de 750 ml</v>
          </cell>
          <cell r="I539">
            <v>1936</v>
          </cell>
          <cell r="J539">
            <v>6</v>
          </cell>
          <cell r="K539" t="str">
            <v>Botella</v>
          </cell>
        </row>
        <row r="540">
          <cell r="A540">
            <v>8410423000013</v>
          </cell>
          <cell r="B540" t="str">
            <v>MVPNVVTROBXXXXX0750M</v>
          </cell>
          <cell r="C540">
            <v>50202203</v>
          </cell>
          <cell r="D540" t="str">
            <v>Vino</v>
          </cell>
          <cell r="E540">
            <v>667</v>
          </cell>
          <cell r="F540">
            <v>667</v>
          </cell>
          <cell r="G540">
            <v>667</v>
          </cell>
          <cell r="H540" t="str">
            <v>Vino Tinto Marques de Valparaíso Roble de 750 ml</v>
          </cell>
          <cell r="I540">
            <v>3045</v>
          </cell>
          <cell r="J540">
            <v>6</v>
          </cell>
          <cell r="K540" t="str">
            <v>Botella</v>
          </cell>
        </row>
        <row r="541">
          <cell r="A541">
            <v>8437020068192</v>
          </cell>
          <cell r="B541" t="str">
            <v>M76XXVTXXXXXX190750M</v>
          </cell>
          <cell r="C541">
            <v>50202203</v>
          </cell>
          <cell r="D541" t="str">
            <v>Vino</v>
          </cell>
          <cell r="E541">
            <v>1796</v>
          </cell>
          <cell r="F541">
            <v>1796</v>
          </cell>
          <cell r="G541">
            <v>1796</v>
          </cell>
          <cell r="H541" t="str">
            <v>Vino Tinto Milsetenta y Seis de 750 ml</v>
          </cell>
          <cell r="I541">
            <v>0</v>
          </cell>
          <cell r="J541">
            <v>6</v>
          </cell>
          <cell r="K541" t="str">
            <v>Botella</v>
          </cell>
        </row>
        <row r="542">
          <cell r="A542">
            <v>7793440000039</v>
          </cell>
          <cell r="B542" t="str">
            <v>NSEXXVTXXXCABXX0750</v>
          </cell>
          <cell r="C542">
            <v>50202203</v>
          </cell>
          <cell r="D542" t="str">
            <v>Vino</v>
          </cell>
          <cell r="E542">
            <v>1393</v>
          </cell>
          <cell r="F542">
            <v>1393</v>
          </cell>
          <cell r="G542">
            <v>1393</v>
          </cell>
          <cell r="H542" t="str">
            <v>Vino Tinto Nieto Senetiner Cabernet Sauvignon de 750 ml.</v>
          </cell>
          <cell r="I542">
            <v>0</v>
          </cell>
          <cell r="J542">
            <v>6</v>
          </cell>
          <cell r="K542" t="str">
            <v>Botella</v>
          </cell>
        </row>
        <row r="543">
          <cell r="A543">
            <v>7793440000046</v>
          </cell>
          <cell r="B543" t="str">
            <v>NSEXXVTXXXMALXX0750M</v>
          </cell>
          <cell r="C543">
            <v>50202203</v>
          </cell>
          <cell r="D543" t="str">
            <v>Vino</v>
          </cell>
          <cell r="E543">
            <v>1394</v>
          </cell>
          <cell r="F543">
            <v>1394</v>
          </cell>
          <cell r="G543">
            <v>1394</v>
          </cell>
          <cell r="H543" t="str">
            <v>Vino Tinto Nieto Senetiner Malbec de 750 ml</v>
          </cell>
          <cell r="I543">
            <v>0</v>
          </cell>
          <cell r="J543">
            <v>6</v>
          </cell>
          <cell r="K543" t="str">
            <v>Botella</v>
          </cell>
        </row>
        <row r="544">
          <cell r="A544">
            <v>7804320117522</v>
          </cell>
          <cell r="B544" t="str">
            <v>OCIXXVTXXXPNRXX0750M</v>
          </cell>
          <cell r="C544">
            <v>50202203</v>
          </cell>
          <cell r="D544" t="str">
            <v>Vino</v>
          </cell>
          <cell r="E544">
            <v>1604</v>
          </cell>
          <cell r="F544">
            <v>1604</v>
          </cell>
          <cell r="G544">
            <v>1604</v>
          </cell>
          <cell r="H544" t="str">
            <v>Vino Tinto Ocio Pinot Noir de 750 ml</v>
          </cell>
          <cell r="I544">
            <v>106</v>
          </cell>
          <cell r="J544">
            <v>6</v>
          </cell>
          <cell r="K544" t="str">
            <v>Botella</v>
          </cell>
        </row>
        <row r="545">
          <cell r="A545">
            <v>8426411012180</v>
          </cell>
          <cell r="B545" t="str">
            <v>CARXXVTXXXXXX181500M</v>
          </cell>
          <cell r="C545">
            <v>50202203</v>
          </cell>
          <cell r="D545" t="str">
            <v>Vino</v>
          </cell>
          <cell r="E545">
            <v>1683</v>
          </cell>
          <cell r="F545">
            <v>1683</v>
          </cell>
          <cell r="G545">
            <v>1683</v>
          </cell>
          <cell r="H545" t="str">
            <v>Vino Tinto Pago de Carraovejas 18 de 1500 m</v>
          </cell>
          <cell r="I545">
            <v>0</v>
          </cell>
          <cell r="J545">
            <v>3</v>
          </cell>
          <cell r="K545" t="str">
            <v>Botella</v>
          </cell>
        </row>
        <row r="546">
          <cell r="A546">
            <v>8426411002181</v>
          </cell>
          <cell r="B546" t="str">
            <v>CARXXVTXXXXXX180750M</v>
          </cell>
          <cell r="C546">
            <v>50202203</v>
          </cell>
          <cell r="D546" t="str">
            <v>Vino</v>
          </cell>
          <cell r="E546">
            <v>1660</v>
          </cell>
          <cell r="F546">
            <v>1660</v>
          </cell>
          <cell r="G546">
            <v>1660</v>
          </cell>
          <cell r="H546" t="str">
            <v>Vino Tinto Pago de Carraovejas 18 de 750 m</v>
          </cell>
          <cell r="I546">
            <v>0</v>
          </cell>
          <cell r="J546">
            <v>6</v>
          </cell>
          <cell r="K546" t="str">
            <v>Botella</v>
          </cell>
        </row>
        <row r="547">
          <cell r="A547">
            <v>8426411012142</v>
          </cell>
          <cell r="B547" t="str">
            <v>CARXXVTCZAXXX141500M</v>
          </cell>
          <cell r="C547">
            <v>50202203</v>
          </cell>
          <cell r="D547" t="str">
            <v>Vino</v>
          </cell>
          <cell r="E547">
            <v>1233</v>
          </cell>
          <cell r="F547">
            <v>1233</v>
          </cell>
          <cell r="G547">
            <v>1233</v>
          </cell>
          <cell r="H547" t="str">
            <v>Vino Tinto Pago de Carraovejas Crianza 14 de 1500 ml</v>
          </cell>
          <cell r="I547">
            <v>0</v>
          </cell>
          <cell r="J547">
            <v>1</v>
          </cell>
          <cell r="K547" t="str">
            <v>Botella</v>
          </cell>
        </row>
        <row r="548">
          <cell r="A548">
            <v>8426411003140</v>
          </cell>
          <cell r="B548" t="str">
            <v>CARXXVTRVAXXX140750M</v>
          </cell>
          <cell r="C548">
            <v>50202203</v>
          </cell>
          <cell r="D548" t="str">
            <v>Vino</v>
          </cell>
          <cell r="E548">
            <v>1380</v>
          </cell>
          <cell r="F548">
            <v>1380</v>
          </cell>
          <cell r="G548">
            <v>1380</v>
          </cell>
          <cell r="H548" t="str">
            <v>Vino Tinto Pago de Carraovejas Reserva 14 de 750 ml</v>
          </cell>
          <cell r="I548">
            <v>0</v>
          </cell>
          <cell r="J548">
            <v>6</v>
          </cell>
          <cell r="K548" t="str">
            <v>Botella</v>
          </cell>
        </row>
        <row r="549">
          <cell r="A549">
            <v>7804320214085</v>
          </cell>
          <cell r="B549" t="str">
            <v>PAAXXVTXXXXXXXX0750M</v>
          </cell>
          <cell r="C549">
            <v>50202203</v>
          </cell>
          <cell r="D549" t="str">
            <v>Vino</v>
          </cell>
          <cell r="E549">
            <v>708</v>
          </cell>
          <cell r="F549">
            <v>708</v>
          </cell>
          <cell r="G549">
            <v>708</v>
          </cell>
          <cell r="H549" t="str">
            <v>Vino Tinto Palo Alto de 750 ml</v>
          </cell>
          <cell r="I549">
            <v>0</v>
          </cell>
          <cell r="J549">
            <v>12</v>
          </cell>
          <cell r="K549" t="str">
            <v>Botella</v>
          </cell>
        </row>
        <row r="550">
          <cell r="A550">
            <v>8410261115016</v>
          </cell>
          <cell r="B550" t="str">
            <v>PNGAPVTJUMXXXXX0750M</v>
          </cell>
          <cell r="C550">
            <v>50202203</v>
          </cell>
          <cell r="D550" t="str">
            <v>Vino</v>
          </cell>
          <cell r="E550">
            <v>1175</v>
          </cell>
          <cell r="F550">
            <v>1175</v>
          </cell>
          <cell r="G550">
            <v>1175</v>
          </cell>
          <cell r="H550" t="str">
            <v>Vino Tinto Pata Negra Apasionado Jumilla de 750 ml</v>
          </cell>
          <cell r="I550">
            <v>4380</v>
          </cell>
          <cell r="J550">
            <v>6</v>
          </cell>
          <cell r="K550" t="str">
            <v>Botella</v>
          </cell>
        </row>
        <row r="551">
          <cell r="A551">
            <v>8410261111056</v>
          </cell>
          <cell r="B551" t="str">
            <v>PNGXXVTRBDCZAXX0187M</v>
          </cell>
          <cell r="C551">
            <v>50202203</v>
          </cell>
          <cell r="D551" t="str">
            <v>Vino</v>
          </cell>
          <cell r="E551">
            <v>1002</v>
          </cell>
          <cell r="F551">
            <v>1002</v>
          </cell>
          <cell r="G551">
            <v>1002</v>
          </cell>
          <cell r="H551" t="str">
            <v>Vino Tinto Pata Negra Ribera del Duero Crianza de 187 ml</v>
          </cell>
          <cell r="I551">
            <v>0</v>
          </cell>
          <cell r="J551">
            <v>24</v>
          </cell>
          <cell r="K551" t="str">
            <v>Botella</v>
          </cell>
        </row>
        <row r="552">
          <cell r="A552">
            <v>8410261111025</v>
          </cell>
          <cell r="B552" t="str">
            <v>PNGXXVTRBDCZAXX0750M</v>
          </cell>
          <cell r="C552">
            <v>50202203</v>
          </cell>
          <cell r="D552" t="str">
            <v>Vino</v>
          </cell>
          <cell r="E552">
            <v>759</v>
          </cell>
          <cell r="F552">
            <v>759</v>
          </cell>
          <cell r="G552">
            <v>759</v>
          </cell>
          <cell r="H552" t="str">
            <v>Vino Tinto Pata Negra Ribera del Duero Crianza de 750 ml</v>
          </cell>
          <cell r="I552">
            <v>4230</v>
          </cell>
          <cell r="J552">
            <v>6</v>
          </cell>
          <cell r="K552" t="str">
            <v>Botella</v>
          </cell>
        </row>
        <row r="553">
          <cell r="A553">
            <v>8410261111018</v>
          </cell>
          <cell r="B553" t="str">
            <v>PNGXXVTRBDROBXX0750M</v>
          </cell>
          <cell r="C553">
            <v>50202203</v>
          </cell>
          <cell r="D553" t="str">
            <v>Vino</v>
          </cell>
          <cell r="E553">
            <v>760</v>
          </cell>
          <cell r="F553">
            <v>760</v>
          </cell>
          <cell r="G553">
            <v>760</v>
          </cell>
          <cell r="H553" t="str">
            <v>Vino Tinto Pata Negra Ribera del Duero Roble de 750 ml</v>
          </cell>
          <cell r="I553">
            <v>1925</v>
          </cell>
          <cell r="J553">
            <v>6</v>
          </cell>
          <cell r="K553" t="str">
            <v>Botella</v>
          </cell>
        </row>
        <row r="554">
          <cell r="A554">
            <v>8410261112091</v>
          </cell>
          <cell r="B554" t="str">
            <v>PNGXXVTRJACZAXX0187M</v>
          </cell>
          <cell r="C554">
            <v>50202203</v>
          </cell>
          <cell r="D554" t="str">
            <v>Vino</v>
          </cell>
          <cell r="E554">
            <v>1003</v>
          </cell>
          <cell r="F554">
            <v>1003</v>
          </cell>
          <cell r="G554">
            <v>1003</v>
          </cell>
          <cell r="H554" t="str">
            <v>Vino Tinto Pata Negra Rioja Crianza de 187 ml</v>
          </cell>
          <cell r="I554">
            <v>0</v>
          </cell>
          <cell r="J554">
            <v>24</v>
          </cell>
          <cell r="K554" t="str">
            <v>Botella</v>
          </cell>
        </row>
        <row r="555">
          <cell r="A555">
            <v>8410261112060</v>
          </cell>
          <cell r="B555" t="str">
            <v>PNGXXVTRJACZAXX0375M</v>
          </cell>
          <cell r="C555">
            <v>50202203</v>
          </cell>
          <cell r="D555" t="str">
            <v>Vino</v>
          </cell>
          <cell r="E555">
            <v>1428</v>
          </cell>
          <cell r="F555">
            <v>1428</v>
          </cell>
          <cell r="G555">
            <v>1428</v>
          </cell>
          <cell r="H555" t="str">
            <v>Vino Tinto Pata Negra Rioja Crianza de 375 ml</v>
          </cell>
          <cell r="I555">
            <v>0</v>
          </cell>
          <cell r="J555">
            <v>12</v>
          </cell>
          <cell r="K555" t="str">
            <v>Botella</v>
          </cell>
        </row>
        <row r="556">
          <cell r="A556">
            <v>8410261112015</v>
          </cell>
          <cell r="B556" t="str">
            <v>PNGXXVTRJACZAXX0750M</v>
          </cell>
          <cell r="C556">
            <v>50202203</v>
          </cell>
          <cell r="D556" t="str">
            <v>Vino</v>
          </cell>
          <cell r="E556">
            <v>761</v>
          </cell>
          <cell r="F556">
            <v>761</v>
          </cell>
          <cell r="G556">
            <v>761</v>
          </cell>
          <cell r="H556" t="str">
            <v>Vino Tinto Pata Negra Rioja Crianza de 750 ml</v>
          </cell>
          <cell r="I556">
            <v>2616</v>
          </cell>
          <cell r="J556">
            <v>6</v>
          </cell>
          <cell r="K556" t="str">
            <v>Botella</v>
          </cell>
        </row>
        <row r="557">
          <cell r="A557">
            <v>8410261112008</v>
          </cell>
          <cell r="B557" t="str">
            <v>PNGXXVTRJAGSLXX0750M</v>
          </cell>
          <cell r="C557">
            <v>50202203</v>
          </cell>
          <cell r="D557" t="str">
            <v>Vino</v>
          </cell>
          <cell r="E557">
            <v>762</v>
          </cell>
          <cell r="F557">
            <v>762</v>
          </cell>
          <cell r="G557">
            <v>762</v>
          </cell>
          <cell r="H557" t="str">
            <v>Vino Tinto Pata Negra Rioja Gran Selección de 750 ml</v>
          </cell>
          <cell r="I557">
            <v>4034</v>
          </cell>
          <cell r="J557">
            <v>6</v>
          </cell>
          <cell r="K557" t="str">
            <v>Botella</v>
          </cell>
        </row>
        <row r="558">
          <cell r="A558">
            <v>8410261115207</v>
          </cell>
          <cell r="B558" t="str">
            <v>PNGXXVTROBLCEXX0750M</v>
          </cell>
          <cell r="C558">
            <v>50202203</v>
          </cell>
          <cell r="D558" t="str">
            <v>Vino</v>
          </cell>
          <cell r="E558">
            <v>0</v>
          </cell>
          <cell r="F558">
            <v>0</v>
          </cell>
          <cell r="G558">
            <v>0</v>
          </cell>
          <cell r="H558" t="str">
            <v>Vino Tinto Pata Negra Roble la mancha Lince de 750 ml</v>
          </cell>
          <cell r="I558">
            <v>2428</v>
          </cell>
          <cell r="J558">
            <v>6</v>
          </cell>
          <cell r="K558" t="str">
            <v>Botella</v>
          </cell>
        </row>
        <row r="559">
          <cell r="A559">
            <v>8410261111124</v>
          </cell>
          <cell r="B559" t="str">
            <v>PNGXXVTROBTOOXX0750M</v>
          </cell>
          <cell r="C559">
            <v>50202203</v>
          </cell>
          <cell r="D559" t="str">
            <v>Vino</v>
          </cell>
          <cell r="E559">
            <v>1117</v>
          </cell>
          <cell r="F559">
            <v>1117</v>
          </cell>
          <cell r="G559">
            <v>1117</v>
          </cell>
          <cell r="H559" t="str">
            <v>Vino Tinto Pata Negra Roble Toro de 750 ml</v>
          </cell>
          <cell r="I559">
            <v>7084</v>
          </cell>
          <cell r="J559">
            <v>6</v>
          </cell>
          <cell r="K559" t="str">
            <v>Botella</v>
          </cell>
        </row>
        <row r="560">
          <cell r="A560">
            <v>8410415360729</v>
          </cell>
          <cell r="B560" t="str">
            <v>PNGXXVTVLPCZAXX0750M</v>
          </cell>
          <cell r="C560">
            <v>50202203</v>
          </cell>
          <cell r="D560" t="str">
            <v>Vino</v>
          </cell>
          <cell r="E560">
            <v>763</v>
          </cell>
          <cell r="F560">
            <v>763</v>
          </cell>
          <cell r="G560">
            <v>763</v>
          </cell>
          <cell r="H560" t="str">
            <v>Vino Tinto Pata Negra Valdepeñas Crianza de 750 ml</v>
          </cell>
          <cell r="I560">
            <v>5141</v>
          </cell>
          <cell r="J560">
            <v>6</v>
          </cell>
          <cell r="K560" t="str">
            <v>Botella</v>
          </cell>
        </row>
        <row r="561">
          <cell r="A561">
            <v>8410415581629</v>
          </cell>
          <cell r="B561" t="str">
            <v>PNGXXVTVLPGRVXX1500M</v>
          </cell>
          <cell r="C561">
            <v>50202203</v>
          </cell>
          <cell r="D561" t="str">
            <v>Vino</v>
          </cell>
          <cell r="E561">
            <v>765</v>
          </cell>
          <cell r="F561">
            <v>765</v>
          </cell>
          <cell r="G561">
            <v>765</v>
          </cell>
          <cell r="H561" t="str">
            <v>Vino Tinto Pata Negra Valdepeñas Gran Reserva de 1500 ml</v>
          </cell>
          <cell r="I561">
            <v>0</v>
          </cell>
          <cell r="J561">
            <v>6</v>
          </cell>
          <cell r="K561" t="str">
            <v>Botella</v>
          </cell>
        </row>
        <row r="562">
          <cell r="A562">
            <v>8410415580707</v>
          </cell>
          <cell r="B562" t="str">
            <v>PNGXXVTVLPGRVXX0375M</v>
          </cell>
          <cell r="C562">
            <v>50202203</v>
          </cell>
          <cell r="D562" t="str">
            <v>Vino</v>
          </cell>
          <cell r="E562">
            <v>1429</v>
          </cell>
          <cell r="F562">
            <v>1429</v>
          </cell>
          <cell r="G562">
            <v>1429</v>
          </cell>
          <cell r="H562" t="str">
            <v>Vino Tinto Pata Negra Valdepeñas Gran Reserva de 375 ml</v>
          </cell>
          <cell r="I562">
            <v>0</v>
          </cell>
          <cell r="J562">
            <v>12</v>
          </cell>
          <cell r="K562" t="str">
            <v>Botella</v>
          </cell>
        </row>
        <row r="563">
          <cell r="A563">
            <v>8410415580721</v>
          </cell>
          <cell r="B563" t="str">
            <v>PNGXXVTVLPGRVXX0750M</v>
          </cell>
          <cell r="C563">
            <v>50202203</v>
          </cell>
          <cell r="D563" t="str">
            <v>Vino</v>
          </cell>
          <cell r="E563">
            <v>764</v>
          </cell>
          <cell r="F563">
            <v>764</v>
          </cell>
          <cell r="G563">
            <v>764</v>
          </cell>
          <cell r="H563" t="str">
            <v>Vino Tinto Pata Negra Valdepeñas Gran Reserva de 750 ml</v>
          </cell>
          <cell r="I563">
            <v>6</v>
          </cell>
          <cell r="J563">
            <v>6</v>
          </cell>
          <cell r="K563" t="str">
            <v>Botella</v>
          </cell>
        </row>
        <row r="564">
          <cell r="A564">
            <v>8410415370728</v>
          </cell>
          <cell r="B564" t="str">
            <v>PNGXXVTVLPRVAXX0750M</v>
          </cell>
          <cell r="C564">
            <v>50202203</v>
          </cell>
          <cell r="D564" t="str">
            <v>Vino</v>
          </cell>
          <cell r="E564">
            <v>767</v>
          </cell>
          <cell r="F564">
            <v>767</v>
          </cell>
          <cell r="G564">
            <v>767</v>
          </cell>
          <cell r="H564" t="str">
            <v>Vino Tinto Pata Negra Valdepeñas Reserva de 750 ml</v>
          </cell>
          <cell r="I564">
            <v>4392</v>
          </cell>
          <cell r="J564">
            <v>6</v>
          </cell>
          <cell r="K564" t="str">
            <v>Botella</v>
          </cell>
        </row>
        <row r="565">
          <cell r="A565">
            <v>8410415580769</v>
          </cell>
          <cell r="B565" t="str">
            <v>PNGXXVTVLPROBXX0750M</v>
          </cell>
          <cell r="C565">
            <v>50202203</v>
          </cell>
          <cell r="D565" t="str">
            <v>Vino</v>
          </cell>
          <cell r="E565">
            <v>766</v>
          </cell>
          <cell r="F565">
            <v>766</v>
          </cell>
          <cell r="G565">
            <v>766</v>
          </cell>
          <cell r="H565" t="str">
            <v>Vino Tinto Pata Negra Valdepeñas Roble de 750 ml</v>
          </cell>
          <cell r="I565">
            <v>8137</v>
          </cell>
          <cell r="J565">
            <v>6</v>
          </cell>
          <cell r="K565" t="str">
            <v>Botella</v>
          </cell>
        </row>
        <row r="566">
          <cell r="A566">
            <v>8410415580752</v>
          </cell>
          <cell r="B566" t="str">
            <v>PNGXXVTVLPBIVXX0750M</v>
          </cell>
          <cell r="C566">
            <v>50202203</v>
          </cell>
          <cell r="D566" t="str">
            <v>Vino</v>
          </cell>
          <cell r="E566">
            <v>1148</v>
          </cell>
          <cell r="F566">
            <v>1148</v>
          </cell>
          <cell r="G566">
            <v>1148</v>
          </cell>
          <cell r="H566" t="str">
            <v>Vino Tinto Pata Negra Valdepeñas Temp/Cab de 750 ml</v>
          </cell>
          <cell r="I566">
            <v>6354</v>
          </cell>
          <cell r="J566">
            <v>6</v>
          </cell>
          <cell r="K566" t="str">
            <v>Botella</v>
          </cell>
        </row>
        <row r="567">
          <cell r="A567">
            <v>8410026047705</v>
          </cell>
          <cell r="B567" t="str">
            <v>PATAZVTCZAXXXXX1500M</v>
          </cell>
          <cell r="C567">
            <v>50202203</v>
          </cell>
          <cell r="D567" t="str">
            <v>Vino</v>
          </cell>
          <cell r="E567">
            <v>715</v>
          </cell>
          <cell r="F567">
            <v>715</v>
          </cell>
          <cell r="G567">
            <v>715</v>
          </cell>
          <cell r="H567" t="str">
            <v>Vino Tinto Paternina Banda Azul Crianza de 1500 ml</v>
          </cell>
          <cell r="I567">
            <v>0</v>
          </cell>
          <cell r="J567">
            <v>6</v>
          </cell>
          <cell r="K567" t="str">
            <v>Botella</v>
          </cell>
        </row>
        <row r="568">
          <cell r="A568">
            <v>8410026047552</v>
          </cell>
          <cell r="B568" t="str">
            <v>PATAZVTCZAXXXXX0375M</v>
          </cell>
          <cell r="C568">
            <v>50202203</v>
          </cell>
          <cell r="D568" t="str">
            <v>Vino</v>
          </cell>
          <cell r="E568">
            <v>713</v>
          </cell>
          <cell r="F568">
            <v>713</v>
          </cell>
          <cell r="G568">
            <v>713</v>
          </cell>
          <cell r="H568" t="str">
            <v>Vino Tinto Paternina Banda Azul Crianza de 375 ml</v>
          </cell>
          <cell r="I568">
            <v>2158</v>
          </cell>
          <cell r="J568">
            <v>24</v>
          </cell>
          <cell r="K568" t="str">
            <v>Botella</v>
          </cell>
        </row>
        <row r="569">
          <cell r="A569">
            <v>8410026047545</v>
          </cell>
          <cell r="B569" t="str">
            <v>PATAZVTCZAXXXXX0750M</v>
          </cell>
          <cell r="C569">
            <v>50202203</v>
          </cell>
          <cell r="D569" t="str">
            <v>Vino</v>
          </cell>
          <cell r="E569">
            <v>714</v>
          </cell>
          <cell r="F569">
            <v>714</v>
          </cell>
          <cell r="G569">
            <v>714</v>
          </cell>
          <cell r="H569" t="str">
            <v>Vino Tinto Paternina Banda Azul Crianza de 750 ml</v>
          </cell>
          <cell r="I569">
            <v>5492</v>
          </cell>
          <cell r="J569">
            <v>6</v>
          </cell>
          <cell r="K569" t="str">
            <v>Botella</v>
          </cell>
        </row>
        <row r="570">
          <cell r="A570">
            <v>8410026047675</v>
          </cell>
          <cell r="B570" t="str">
            <v>PATROVTRVAXXXXX0750M</v>
          </cell>
          <cell r="C570">
            <v>50202203</v>
          </cell>
          <cell r="D570" t="str">
            <v>Vino</v>
          </cell>
          <cell r="E570">
            <v>731</v>
          </cell>
          <cell r="F570">
            <v>731</v>
          </cell>
          <cell r="G570">
            <v>731</v>
          </cell>
          <cell r="H570" t="str">
            <v>Vino Tinto Paternina Banda Roja Reserva de 750 ml</v>
          </cell>
          <cell r="I570">
            <v>2194</v>
          </cell>
          <cell r="J570">
            <v>6</v>
          </cell>
          <cell r="K570" t="str">
            <v>Botella</v>
          </cell>
        </row>
        <row r="571">
          <cell r="A571">
            <v>8410026000656</v>
          </cell>
          <cell r="B571" t="str">
            <v>LACXXVTXXXXXXXX0750M</v>
          </cell>
          <cell r="C571">
            <v>50202203</v>
          </cell>
          <cell r="D571" t="str">
            <v>Vino</v>
          </cell>
          <cell r="E571">
            <v>525</v>
          </cell>
          <cell r="F571">
            <v>525</v>
          </cell>
          <cell r="G571">
            <v>525</v>
          </cell>
          <cell r="H571" t="str">
            <v>Vino Tinto Paternina Lacort de 750 ml</v>
          </cell>
          <cell r="I571">
            <v>0</v>
          </cell>
          <cell r="J571">
            <v>6</v>
          </cell>
          <cell r="K571" t="str">
            <v>Botella</v>
          </cell>
        </row>
        <row r="572">
          <cell r="A572">
            <v>8436559741392</v>
          </cell>
          <cell r="B572" t="str">
            <v>PETXXVTXXXXXX190750M</v>
          </cell>
          <cell r="C572">
            <v>50202203</v>
          </cell>
          <cell r="D572" t="str">
            <v>Vino</v>
          </cell>
          <cell r="E572">
            <v>1666</v>
          </cell>
          <cell r="F572">
            <v>1666</v>
          </cell>
          <cell r="G572">
            <v>1666</v>
          </cell>
          <cell r="H572" t="str">
            <v>Vino Tinto Petalos 19 de 750 ml</v>
          </cell>
          <cell r="I572">
            <v>0</v>
          </cell>
          <cell r="J572">
            <v>12</v>
          </cell>
          <cell r="K572" t="str">
            <v>Botella</v>
          </cell>
        </row>
        <row r="573">
          <cell r="A573">
            <v>8436559740562</v>
          </cell>
          <cell r="B573" t="str">
            <v>PETXXVTXXXXXX161500M</v>
          </cell>
          <cell r="C573">
            <v>50202203</v>
          </cell>
          <cell r="D573" t="str">
            <v>Vino</v>
          </cell>
          <cell r="E573">
            <v>1399</v>
          </cell>
          <cell r="F573">
            <v>1399</v>
          </cell>
          <cell r="G573">
            <v>1399</v>
          </cell>
          <cell r="H573" t="str">
            <v>Vino Tinto Pétalos del Bierzo 16 de 1500 ml</v>
          </cell>
          <cell r="I573">
            <v>0</v>
          </cell>
          <cell r="J573">
            <v>6</v>
          </cell>
          <cell r="K573" t="str">
            <v>Botella</v>
          </cell>
        </row>
        <row r="574">
          <cell r="A574">
            <v>8436559740555</v>
          </cell>
          <cell r="B574" t="str">
            <v>PETXXVTXXXXXX160750M</v>
          </cell>
          <cell r="C574">
            <v>50202203</v>
          </cell>
          <cell r="D574" t="str">
            <v>Vino</v>
          </cell>
          <cell r="E574">
            <v>1398</v>
          </cell>
          <cell r="F574">
            <v>1398</v>
          </cell>
          <cell r="G574">
            <v>1398</v>
          </cell>
          <cell r="H574" t="str">
            <v>Vino Tinto Pétalos del Bierzo 16 de 750 ml</v>
          </cell>
          <cell r="I574">
            <v>0</v>
          </cell>
          <cell r="J574">
            <v>12</v>
          </cell>
          <cell r="K574" t="str">
            <v>Botella</v>
          </cell>
        </row>
        <row r="575">
          <cell r="A575">
            <v>8436559740890</v>
          </cell>
          <cell r="B575" t="str">
            <v>PETXXVTXXXXXX170750M</v>
          </cell>
          <cell r="C575">
            <v>50202203</v>
          </cell>
          <cell r="D575" t="str">
            <v>Vino</v>
          </cell>
          <cell r="E575">
            <v>1522</v>
          </cell>
          <cell r="F575">
            <v>1522</v>
          </cell>
          <cell r="G575">
            <v>1522</v>
          </cell>
          <cell r="H575" t="str">
            <v>Vino Tinto Petalos del Bierzo 17 de 750 ml</v>
          </cell>
          <cell r="I575">
            <v>0</v>
          </cell>
          <cell r="J575">
            <v>12</v>
          </cell>
          <cell r="K575" t="str">
            <v>Botella</v>
          </cell>
        </row>
        <row r="576">
          <cell r="A576">
            <v>8436559741590</v>
          </cell>
          <cell r="B576" t="str">
            <v>PETXXVTXXXXXX200750M</v>
          </cell>
          <cell r="C576">
            <v>50202203</v>
          </cell>
          <cell r="D576" t="str">
            <v>Vino</v>
          </cell>
          <cell r="E576">
            <v>1806</v>
          </cell>
          <cell r="F576">
            <v>1806</v>
          </cell>
          <cell r="G576">
            <v>1806</v>
          </cell>
          <cell r="H576" t="str">
            <v>Vino Tinto Petalos del Bierzo 20 de 750 ml</v>
          </cell>
          <cell r="I576">
            <v>615</v>
          </cell>
          <cell r="J576">
            <v>12</v>
          </cell>
          <cell r="K576" t="str">
            <v>Botella</v>
          </cell>
        </row>
        <row r="577">
          <cell r="A577">
            <v>8437011601568</v>
          </cell>
          <cell r="B577" t="str">
            <v>PINXXVTXXXXXX150750M</v>
          </cell>
          <cell r="C577">
            <v>50202203</v>
          </cell>
          <cell r="D577" t="str">
            <v>Vino</v>
          </cell>
          <cell r="E577">
            <v>1340</v>
          </cell>
          <cell r="F577">
            <v>1340</v>
          </cell>
          <cell r="G577">
            <v>1340</v>
          </cell>
          <cell r="H577" t="str">
            <v>Vino Tinto Pingus 15 de 750 ml</v>
          </cell>
          <cell r="I577">
            <v>11</v>
          </cell>
          <cell r="J577">
            <v>6</v>
          </cell>
          <cell r="K577" t="str">
            <v>Botella</v>
          </cell>
        </row>
        <row r="578">
          <cell r="A578">
            <v>8437011601704</v>
          </cell>
          <cell r="B578" t="str">
            <v>PINXXVTXXXXXX160750M</v>
          </cell>
          <cell r="C578">
            <v>50202203</v>
          </cell>
          <cell r="D578" t="str">
            <v>Vino</v>
          </cell>
          <cell r="E578">
            <v>1467</v>
          </cell>
          <cell r="F578">
            <v>1467</v>
          </cell>
          <cell r="G578">
            <v>1467</v>
          </cell>
          <cell r="H578" t="str">
            <v>Vino Tinto Pingus 16 de 0750 ml</v>
          </cell>
          <cell r="I578">
            <v>0</v>
          </cell>
          <cell r="J578">
            <v>6</v>
          </cell>
          <cell r="K578" t="str">
            <v>Botella</v>
          </cell>
        </row>
        <row r="579">
          <cell r="A579">
            <v>8437011601834</v>
          </cell>
          <cell r="B579" t="str">
            <v>PINXXVTXXXXXX170750M</v>
          </cell>
          <cell r="C579">
            <v>50202203</v>
          </cell>
          <cell r="D579" t="str">
            <v>Vino</v>
          </cell>
          <cell r="E579">
            <v>1606</v>
          </cell>
          <cell r="F579">
            <v>1606</v>
          </cell>
          <cell r="G579">
            <v>1606</v>
          </cell>
          <cell r="H579" t="str">
            <v>Vino Tinto Pingus 17 de 0750m</v>
          </cell>
          <cell r="I579">
            <v>6</v>
          </cell>
          <cell r="J579">
            <v>6</v>
          </cell>
          <cell r="K579" t="str">
            <v>Botella</v>
          </cell>
        </row>
        <row r="580">
          <cell r="A580">
            <v>8437019818012</v>
          </cell>
          <cell r="B580" t="str">
            <v>PINXXVTXXXXXX180750M</v>
          </cell>
          <cell r="C580">
            <v>50202203</v>
          </cell>
          <cell r="D580" t="str">
            <v>Vino</v>
          </cell>
          <cell r="E580">
            <v>1738</v>
          </cell>
          <cell r="F580">
            <v>1738</v>
          </cell>
          <cell r="G580">
            <v>1738</v>
          </cell>
          <cell r="H580" t="str">
            <v>Vino Tinto Pingus 18 de 0750m</v>
          </cell>
          <cell r="I580">
            <v>3</v>
          </cell>
          <cell r="J580">
            <v>3</v>
          </cell>
          <cell r="K580" t="str">
            <v>Botella</v>
          </cell>
        </row>
        <row r="581">
          <cell r="A581">
            <v>8437019818142</v>
          </cell>
          <cell r="B581" t="str">
            <v>PINXXVTXXXXXX190750M</v>
          </cell>
          <cell r="C581">
            <v>50202203</v>
          </cell>
          <cell r="D581" t="str">
            <v>Vino</v>
          </cell>
          <cell r="E581">
            <v>1769</v>
          </cell>
          <cell r="F581">
            <v>1769</v>
          </cell>
          <cell r="G581">
            <v>1769</v>
          </cell>
          <cell r="H581" t="str">
            <v>Vino Tinto Pingus 19 de 0750 m</v>
          </cell>
          <cell r="I581">
            <v>0</v>
          </cell>
          <cell r="J581">
            <v>6</v>
          </cell>
          <cell r="K581" t="str">
            <v>Botella</v>
          </cell>
        </row>
        <row r="582">
          <cell r="A582">
            <v>8437019818296</v>
          </cell>
          <cell r="B582" t="str">
            <v>PINXXVTXXXXXX200750M</v>
          </cell>
          <cell r="C582">
            <v>50202203</v>
          </cell>
          <cell r="D582" t="str">
            <v>Vino</v>
          </cell>
          <cell r="E582">
            <v>1890</v>
          </cell>
          <cell r="F582">
            <v>1890</v>
          </cell>
          <cell r="G582">
            <v>1890</v>
          </cell>
          <cell r="H582" t="str">
            <v>Vino Tinto Pingus 20 de 0750 m</v>
          </cell>
          <cell r="I582">
            <v>0</v>
          </cell>
          <cell r="J582">
            <v>6</v>
          </cell>
          <cell r="K582" t="str">
            <v>Botella</v>
          </cell>
        </row>
        <row r="583">
          <cell r="A583">
            <v>8436028610877</v>
          </cell>
          <cell r="B583" t="str">
            <v>PTAXXVTXXXXXX121500M</v>
          </cell>
          <cell r="C583">
            <v>50202203</v>
          </cell>
          <cell r="D583" t="str">
            <v>Vino</v>
          </cell>
          <cell r="E583">
            <v>1252</v>
          </cell>
          <cell r="F583">
            <v>1252</v>
          </cell>
          <cell r="G583">
            <v>1252</v>
          </cell>
          <cell r="H583" t="str">
            <v>Vino Tinto Pintia 12 de 1500 ml</v>
          </cell>
          <cell r="I583">
            <v>0</v>
          </cell>
          <cell r="J583">
            <v>1</v>
          </cell>
          <cell r="K583" t="str">
            <v>Botella</v>
          </cell>
        </row>
        <row r="584">
          <cell r="A584">
            <v>8436028610907</v>
          </cell>
          <cell r="B584" t="str">
            <v>PTAXXVTXXXXXX130750M</v>
          </cell>
          <cell r="C584">
            <v>50202203</v>
          </cell>
          <cell r="D584" t="str">
            <v>Vino</v>
          </cell>
          <cell r="E584">
            <v>1345</v>
          </cell>
          <cell r="F584">
            <v>1345</v>
          </cell>
          <cell r="G584">
            <v>1345</v>
          </cell>
          <cell r="H584" t="str">
            <v>Vino Tinto Pintia 13 de 750 ml</v>
          </cell>
          <cell r="I584">
            <v>0</v>
          </cell>
          <cell r="J584">
            <v>6</v>
          </cell>
          <cell r="K584" t="str">
            <v>Botella</v>
          </cell>
        </row>
        <row r="585">
          <cell r="A585">
            <v>8436028611010</v>
          </cell>
          <cell r="B585" t="str">
            <v>PTAXXVTXXXXXX141500M</v>
          </cell>
          <cell r="C585">
            <v>50202203</v>
          </cell>
          <cell r="D585" t="str">
            <v>Vino</v>
          </cell>
          <cell r="E585">
            <v>1491</v>
          </cell>
          <cell r="F585">
            <v>1491</v>
          </cell>
          <cell r="G585">
            <v>1491</v>
          </cell>
          <cell r="H585" t="str">
            <v>Vino Tinto Pintia 14 de 1500 ml</v>
          </cell>
          <cell r="I585">
            <v>0</v>
          </cell>
          <cell r="J585">
            <v>1</v>
          </cell>
          <cell r="K585" t="str">
            <v>Botella</v>
          </cell>
        </row>
        <row r="586">
          <cell r="A586">
            <v>8436028611027</v>
          </cell>
          <cell r="B586" t="str">
            <v>PTAXXVTXXXXXX143000M</v>
          </cell>
          <cell r="C586">
            <v>50202203</v>
          </cell>
          <cell r="D586" t="str">
            <v>Vino</v>
          </cell>
          <cell r="E586">
            <v>1492</v>
          </cell>
          <cell r="F586">
            <v>1492</v>
          </cell>
          <cell r="G586">
            <v>1492</v>
          </cell>
          <cell r="H586" t="str">
            <v>Vino Tinto Pintia 14 de 3000 ml</v>
          </cell>
          <cell r="I586">
            <v>0</v>
          </cell>
          <cell r="J586">
            <v>1</v>
          </cell>
          <cell r="K586" t="str">
            <v>Botella</v>
          </cell>
        </row>
        <row r="587">
          <cell r="A587">
            <v>8436028610976</v>
          </cell>
          <cell r="B587" t="str">
            <v>PTAXXVTXXXXXX140750M</v>
          </cell>
          <cell r="C587">
            <v>50202203</v>
          </cell>
          <cell r="D587" t="str">
            <v>Vino</v>
          </cell>
          <cell r="E587">
            <v>1490</v>
          </cell>
          <cell r="F587">
            <v>1490</v>
          </cell>
          <cell r="G587">
            <v>1490</v>
          </cell>
          <cell r="H587" t="str">
            <v>Vino Tinto Pintia 14 de 750 ml</v>
          </cell>
          <cell r="I587">
            <v>0</v>
          </cell>
          <cell r="J587">
            <v>6</v>
          </cell>
          <cell r="K587" t="str">
            <v>Botella</v>
          </cell>
        </row>
        <row r="588">
          <cell r="A588">
            <v>8436028611065</v>
          </cell>
          <cell r="B588" t="str">
            <v>PTAXXVTXXXXXX151500M</v>
          </cell>
          <cell r="C588">
            <v>50202203</v>
          </cell>
          <cell r="D588" t="str">
            <v>Vino</v>
          </cell>
          <cell r="E588">
            <v>1616</v>
          </cell>
          <cell r="F588">
            <v>1616</v>
          </cell>
          <cell r="G588">
            <v>1616</v>
          </cell>
          <cell r="H588" t="str">
            <v>Vino Tinto Pintia 15 de 1500 ml</v>
          </cell>
          <cell r="I588">
            <v>0</v>
          </cell>
          <cell r="J588">
            <v>1</v>
          </cell>
          <cell r="K588" t="str">
            <v>Botella</v>
          </cell>
        </row>
        <row r="589">
          <cell r="A589">
            <v>8436028611041</v>
          </cell>
          <cell r="B589" t="str">
            <v>PTAXXVTXXXXXX150750M</v>
          </cell>
          <cell r="C589">
            <v>50202203</v>
          </cell>
          <cell r="D589" t="str">
            <v>Vino</v>
          </cell>
          <cell r="E589">
            <v>1615</v>
          </cell>
          <cell r="F589">
            <v>1615</v>
          </cell>
          <cell r="G589">
            <v>1615</v>
          </cell>
          <cell r="H589" t="str">
            <v>Vino Tinto Pintia 15 de 750 ml</v>
          </cell>
          <cell r="I589">
            <v>0</v>
          </cell>
          <cell r="J589">
            <v>6</v>
          </cell>
          <cell r="K589" t="str">
            <v>Botella</v>
          </cell>
        </row>
        <row r="590">
          <cell r="A590">
            <v>8436028611126</v>
          </cell>
          <cell r="B590" t="str">
            <v>PTAXXVTXXXXXX161500M</v>
          </cell>
          <cell r="C590">
            <v>50202203</v>
          </cell>
          <cell r="D590" t="str">
            <v>Vino</v>
          </cell>
          <cell r="E590">
            <v>1735</v>
          </cell>
          <cell r="F590">
            <v>1735</v>
          </cell>
          <cell r="G590">
            <v>1735</v>
          </cell>
          <cell r="H590" t="str">
            <v>Vino Tinto Pintia 16 de 1500 m</v>
          </cell>
          <cell r="I590">
            <v>0</v>
          </cell>
          <cell r="J590">
            <v>1</v>
          </cell>
          <cell r="K590" t="str">
            <v>Botella</v>
          </cell>
        </row>
        <row r="591">
          <cell r="A591">
            <v>8436028611102</v>
          </cell>
          <cell r="B591" t="str">
            <v>PTAXXVTXXXXXX160750M</v>
          </cell>
          <cell r="C591">
            <v>50202203</v>
          </cell>
          <cell r="D591" t="str">
            <v>Vino</v>
          </cell>
          <cell r="E591">
            <v>1668</v>
          </cell>
          <cell r="F591">
            <v>1668</v>
          </cell>
          <cell r="G591">
            <v>1668</v>
          </cell>
          <cell r="H591" t="str">
            <v>Vino Tinto Pintia 16 de 750 m</v>
          </cell>
          <cell r="I591">
            <v>0</v>
          </cell>
          <cell r="J591">
            <v>6</v>
          </cell>
          <cell r="K591" t="str">
            <v>Botella</v>
          </cell>
        </row>
        <row r="592">
          <cell r="A592">
            <v>8436028611188</v>
          </cell>
          <cell r="B592" t="str">
            <v>PTAXXVTXXXXXX171500M</v>
          </cell>
          <cell r="C592">
            <v>50202203</v>
          </cell>
          <cell r="D592" t="str">
            <v>Vino</v>
          </cell>
          <cell r="E592">
            <v>1748</v>
          </cell>
          <cell r="F592">
            <v>1748</v>
          </cell>
          <cell r="G592">
            <v>1748</v>
          </cell>
          <cell r="H592" t="str">
            <v>Vino Tinto Pintia 17 de 1500 m</v>
          </cell>
          <cell r="I592">
            <v>0</v>
          </cell>
          <cell r="J592">
            <v>1</v>
          </cell>
          <cell r="K592" t="str">
            <v>Botella</v>
          </cell>
        </row>
        <row r="593">
          <cell r="A593">
            <v>8436028611164</v>
          </cell>
          <cell r="B593" t="str">
            <v>PTAXXVTXXXXXX170750M</v>
          </cell>
          <cell r="C593">
            <v>50202203</v>
          </cell>
          <cell r="D593" t="str">
            <v>Vino</v>
          </cell>
          <cell r="E593">
            <v>1747</v>
          </cell>
          <cell r="F593">
            <v>1747</v>
          </cell>
          <cell r="G593">
            <v>1747</v>
          </cell>
          <cell r="H593" t="str">
            <v>Vino Tinto Pintia 17 de 750 m</v>
          </cell>
          <cell r="I593">
            <v>0</v>
          </cell>
          <cell r="J593">
            <v>6</v>
          </cell>
          <cell r="K593" t="str">
            <v>Botella</v>
          </cell>
        </row>
        <row r="594">
          <cell r="A594">
            <v>8436028611249</v>
          </cell>
          <cell r="B594" t="str">
            <v>PTAXXVTXXXXXX181500M</v>
          </cell>
          <cell r="C594">
            <v>50202203</v>
          </cell>
          <cell r="D594" t="str">
            <v>Vino</v>
          </cell>
          <cell r="E594">
            <v>1845</v>
          </cell>
          <cell r="F594">
            <v>1845</v>
          </cell>
          <cell r="G594">
            <v>1845</v>
          </cell>
          <cell r="H594" t="str">
            <v>Vino Tinto Pintia 18 de 1500 m</v>
          </cell>
          <cell r="I594">
            <v>0</v>
          </cell>
          <cell r="J594">
            <v>1</v>
          </cell>
          <cell r="K594" t="str">
            <v>Botella</v>
          </cell>
        </row>
        <row r="595">
          <cell r="A595">
            <v>8436028610983</v>
          </cell>
          <cell r="B595" t="str">
            <v>PTAXXVTXXXXXX180375M</v>
          </cell>
          <cell r="C595">
            <v>50202203</v>
          </cell>
          <cell r="D595" t="str">
            <v>Vino</v>
          </cell>
          <cell r="E595">
            <v>1913</v>
          </cell>
          <cell r="F595">
            <v>1913</v>
          </cell>
          <cell r="G595">
            <v>1913</v>
          </cell>
          <cell r="H595" t="str">
            <v>Vino Tinto Pintia 18 de 375 m</v>
          </cell>
          <cell r="I595">
            <v>516</v>
          </cell>
          <cell r="J595">
            <v>6</v>
          </cell>
          <cell r="K595" t="str">
            <v>Botella</v>
          </cell>
        </row>
        <row r="596">
          <cell r="A596">
            <v>8436028611225</v>
          </cell>
          <cell r="B596" t="str">
            <v>PTAXXVTXXXXXX180750M</v>
          </cell>
          <cell r="C596">
            <v>50202203</v>
          </cell>
          <cell r="D596" t="str">
            <v>Vino</v>
          </cell>
          <cell r="E596">
            <v>1844</v>
          </cell>
          <cell r="F596">
            <v>1844</v>
          </cell>
          <cell r="G596">
            <v>1844</v>
          </cell>
          <cell r="H596" t="str">
            <v>Vino Tinto Pintia 18 de 750 m</v>
          </cell>
          <cell r="I596">
            <v>0</v>
          </cell>
          <cell r="J596">
            <v>6</v>
          </cell>
          <cell r="K596" t="str">
            <v>Botella</v>
          </cell>
        </row>
        <row r="597">
          <cell r="A597">
            <v>8436028611331</v>
          </cell>
          <cell r="B597" t="str">
            <v>PTAXXXXVIN001191500M</v>
          </cell>
          <cell r="C597" t="str">
            <v>-</v>
          </cell>
          <cell r="D597" t="str">
            <v>VINO</v>
          </cell>
          <cell r="E597">
            <v>0</v>
          </cell>
          <cell r="F597">
            <v>0</v>
          </cell>
          <cell r="G597">
            <v>0</v>
          </cell>
          <cell r="H597" t="str">
            <v>Vino Tinto Pintia 19 de 1500 ml</v>
          </cell>
          <cell r="I597">
            <v>150</v>
          </cell>
          <cell r="J597">
            <v>1</v>
          </cell>
          <cell r="K597" t="str">
            <v>Botella</v>
          </cell>
        </row>
        <row r="598">
          <cell r="A598">
            <v>8436028611300</v>
          </cell>
          <cell r="B598" t="str">
            <v>PTAXXXXVIN001190750M</v>
          </cell>
          <cell r="C598" t="str">
            <v>-</v>
          </cell>
          <cell r="D598" t="str">
            <v>VINO</v>
          </cell>
          <cell r="E598">
            <v>1933</v>
          </cell>
          <cell r="F598">
            <v>1933</v>
          </cell>
          <cell r="G598">
            <v>1933</v>
          </cell>
          <cell r="H598" t="str">
            <v>Vino Tinto Pintia 19 de750 m</v>
          </cell>
          <cell r="I598">
            <v>1092</v>
          </cell>
          <cell r="J598">
            <v>6</v>
          </cell>
          <cell r="K598" t="str">
            <v>Botella</v>
          </cell>
        </row>
        <row r="599">
          <cell r="A599">
            <v>8020735010008</v>
          </cell>
          <cell r="B599" t="str">
            <v>PLADLVTXXXXXX170750M</v>
          </cell>
          <cell r="C599">
            <v>50202203</v>
          </cell>
          <cell r="D599" t="str">
            <v>Vino</v>
          </cell>
          <cell r="E599">
            <v>1801</v>
          </cell>
          <cell r="F599">
            <v>1801</v>
          </cell>
          <cell r="G599">
            <v>1801</v>
          </cell>
          <cell r="H599" t="str">
            <v>Vino Tinto Planeta Dorilli de 750 m</v>
          </cell>
          <cell r="I599">
            <v>178</v>
          </cell>
          <cell r="J599">
            <v>6</v>
          </cell>
          <cell r="K599" t="str">
            <v>Botella</v>
          </cell>
        </row>
        <row r="600">
          <cell r="A600">
            <v>8020735028003</v>
          </cell>
          <cell r="B600" t="str">
            <v>PLAERVTXXXXXX180750M</v>
          </cell>
          <cell r="C600">
            <v>50202203</v>
          </cell>
          <cell r="D600" t="str">
            <v>Vino</v>
          </cell>
          <cell r="E600">
            <v>1802</v>
          </cell>
          <cell r="F600">
            <v>1802</v>
          </cell>
          <cell r="G600">
            <v>1802</v>
          </cell>
          <cell r="H600" t="str">
            <v>Vino Tinto Planeta Eruzione1614 Nerello Mascalese 19 de 750 m</v>
          </cell>
          <cell r="I600">
            <v>473</v>
          </cell>
          <cell r="J600">
            <v>6</v>
          </cell>
          <cell r="K600" t="str">
            <v>Botella</v>
          </cell>
        </row>
        <row r="601">
          <cell r="A601">
            <v>8020735008005</v>
          </cell>
          <cell r="B601" t="str">
            <v>PLAPGVTXXXXXXXX0750M</v>
          </cell>
          <cell r="C601">
            <v>50202203</v>
          </cell>
          <cell r="D601" t="str">
            <v>Vino</v>
          </cell>
          <cell r="E601">
            <v>1800</v>
          </cell>
          <cell r="F601">
            <v>1800</v>
          </cell>
          <cell r="G601">
            <v>1800</v>
          </cell>
          <cell r="H601" t="str">
            <v>Vino Tinto Planeta Plumbago de 750 m</v>
          </cell>
          <cell r="I601">
            <v>1030</v>
          </cell>
          <cell r="J601">
            <v>6</v>
          </cell>
          <cell r="K601" t="str">
            <v>Botella</v>
          </cell>
        </row>
        <row r="602">
          <cell r="A602">
            <v>8437011601797</v>
          </cell>
          <cell r="B602" t="str">
            <v>PSIXXVTXXXXXX160750M</v>
          </cell>
          <cell r="C602">
            <v>50202203</v>
          </cell>
          <cell r="D602" t="str">
            <v>Vino</v>
          </cell>
          <cell r="E602">
            <v>1468</v>
          </cell>
          <cell r="F602">
            <v>1468</v>
          </cell>
          <cell r="G602">
            <v>1468</v>
          </cell>
          <cell r="H602" t="str">
            <v>Vino Tinto Psi 16 de 750 ml</v>
          </cell>
          <cell r="I602">
            <v>0</v>
          </cell>
          <cell r="J602">
            <v>12</v>
          </cell>
          <cell r="K602" t="str">
            <v>Botella</v>
          </cell>
        </row>
        <row r="603">
          <cell r="A603">
            <v>8437019818104</v>
          </cell>
          <cell r="B603" t="str">
            <v>PSIXXVTXXXXXX180750M</v>
          </cell>
          <cell r="C603">
            <v>50202203</v>
          </cell>
          <cell r="D603" t="str">
            <v>Vino</v>
          </cell>
          <cell r="E603">
            <v>1681</v>
          </cell>
          <cell r="F603">
            <v>1681</v>
          </cell>
          <cell r="G603">
            <v>1681</v>
          </cell>
          <cell r="H603" t="str">
            <v>Vino Tinto Psi 18 de 750 ml</v>
          </cell>
          <cell r="I603">
            <v>1</v>
          </cell>
          <cell r="J603">
            <v>12</v>
          </cell>
          <cell r="K603" t="str">
            <v>Botella</v>
          </cell>
        </row>
        <row r="604">
          <cell r="A604">
            <v>8436538812006</v>
          </cell>
          <cell r="B604" t="str">
            <v>RODOIVTRVAXXX126000M</v>
          </cell>
          <cell r="C604">
            <v>50202203</v>
          </cell>
          <cell r="D604" t="str">
            <v>Vino</v>
          </cell>
          <cell r="E604">
            <v>1521</v>
          </cell>
          <cell r="F604">
            <v>1521</v>
          </cell>
          <cell r="G604">
            <v>1521</v>
          </cell>
          <cell r="H604" t="str">
            <v>Vino Tinto Roda I Reserva 12 de 6000 m-INACTIVO</v>
          </cell>
          <cell r="I604">
            <v>0</v>
          </cell>
          <cell r="J604">
            <v>0</v>
          </cell>
          <cell r="K604" t="str">
            <v>Botella</v>
          </cell>
        </row>
        <row r="605">
          <cell r="A605">
            <v>8436538812501</v>
          </cell>
          <cell r="B605" t="str">
            <v>RODOIVTRVAXXX136000M</v>
          </cell>
          <cell r="C605">
            <v>50202203</v>
          </cell>
          <cell r="D605" t="str">
            <v>Vino</v>
          </cell>
          <cell r="E605">
            <v>1675</v>
          </cell>
          <cell r="F605">
            <v>1675</v>
          </cell>
          <cell r="G605">
            <v>1675</v>
          </cell>
          <cell r="H605" t="str">
            <v>Vino Tinto Roda I Reserva 13 de 6000 m</v>
          </cell>
          <cell r="I605">
            <v>0</v>
          </cell>
          <cell r="J605">
            <v>1</v>
          </cell>
          <cell r="K605" t="str">
            <v>Botella</v>
          </cell>
        </row>
        <row r="606">
          <cell r="A606">
            <v>8436538812648</v>
          </cell>
          <cell r="B606" t="str">
            <v/>
          </cell>
          <cell r="C606">
            <v>50202203</v>
          </cell>
          <cell r="D606" t="str">
            <v>Vino</v>
          </cell>
          <cell r="E606" t="e">
            <v>#N/A</v>
          </cell>
          <cell r="F606" t="e">
            <v>#N/A</v>
          </cell>
          <cell r="G606" t="e">
            <v>#N/A</v>
          </cell>
          <cell r="H606" t="str">
            <v>Vino Tinto Roda I Reserva 14 de  3000 m-INACTIVO</v>
          </cell>
          <cell r="I606" t="e">
            <v>#N/A</v>
          </cell>
          <cell r="J606">
            <v>0</v>
          </cell>
          <cell r="K606" t="str">
            <v>Botella</v>
          </cell>
        </row>
        <row r="607">
          <cell r="A607">
            <v>8436538812853</v>
          </cell>
          <cell r="B607" t="str">
            <v>RODOIVTRVAXXX150750M</v>
          </cell>
          <cell r="C607">
            <v>50202203</v>
          </cell>
          <cell r="D607" t="str">
            <v>Vino</v>
          </cell>
          <cell r="E607">
            <v>1619</v>
          </cell>
          <cell r="F607">
            <v>1619</v>
          </cell>
          <cell r="G607">
            <v>1619</v>
          </cell>
          <cell r="H607" t="str">
            <v>Vino Tinto Roda I Reserva 15 de 0750 m</v>
          </cell>
          <cell r="I607">
            <v>0</v>
          </cell>
          <cell r="J607">
            <v>6</v>
          </cell>
          <cell r="K607" t="str">
            <v>Botella</v>
          </cell>
        </row>
        <row r="608">
          <cell r="A608">
            <v>8436538812860</v>
          </cell>
          <cell r="B608" t="str">
            <v>RODOIVTRVAXXX151500M</v>
          </cell>
          <cell r="C608">
            <v>50202203</v>
          </cell>
          <cell r="D608" t="str">
            <v>Vino</v>
          </cell>
          <cell r="E608">
            <v>1673</v>
          </cell>
          <cell r="F608">
            <v>1673</v>
          </cell>
          <cell r="G608">
            <v>1673</v>
          </cell>
          <cell r="H608" t="str">
            <v>Vino Tinto Roda I Reserva 15 de 1500 m</v>
          </cell>
          <cell r="I608">
            <v>0</v>
          </cell>
          <cell r="J608">
            <v>3</v>
          </cell>
          <cell r="K608" t="str">
            <v>Botella</v>
          </cell>
        </row>
        <row r="609">
          <cell r="A609">
            <v>8436538813218</v>
          </cell>
          <cell r="B609" t="str">
            <v>RODOIVTRVAXXX160750M</v>
          </cell>
          <cell r="C609">
            <v>50202203</v>
          </cell>
          <cell r="D609" t="str">
            <v>Vino</v>
          </cell>
          <cell r="E609">
            <v>1669</v>
          </cell>
          <cell r="F609">
            <v>1669</v>
          </cell>
          <cell r="G609">
            <v>1669</v>
          </cell>
          <cell r="H609" t="str">
            <v>Vino Tinto Roda I Reserva 16 de 750 ml</v>
          </cell>
          <cell r="I609">
            <v>0</v>
          </cell>
          <cell r="J609">
            <v>6</v>
          </cell>
          <cell r="K609" t="str">
            <v>Botella</v>
          </cell>
        </row>
        <row r="610">
          <cell r="A610">
            <v>8436538813997</v>
          </cell>
          <cell r="B610" t="str">
            <v>RODOIVTRVAXXX170750M</v>
          </cell>
          <cell r="C610">
            <v>50202203</v>
          </cell>
          <cell r="D610" t="str">
            <v>Vino</v>
          </cell>
          <cell r="E610">
            <v>1789</v>
          </cell>
          <cell r="F610">
            <v>1789</v>
          </cell>
          <cell r="G610">
            <v>1789</v>
          </cell>
          <cell r="H610" t="str">
            <v>Vino Tinto Roda I Reserva 17 de 0750 m</v>
          </cell>
          <cell r="I610">
            <v>0</v>
          </cell>
          <cell r="J610">
            <v>6</v>
          </cell>
          <cell r="K610" t="str">
            <v>Botella</v>
          </cell>
        </row>
        <row r="611">
          <cell r="A611">
            <v>8436538814000</v>
          </cell>
          <cell r="B611" t="str">
            <v>RODOIVTRVAXXX171500M</v>
          </cell>
          <cell r="C611">
            <v>50202203</v>
          </cell>
          <cell r="D611" t="str">
            <v>Vino</v>
          </cell>
          <cell r="E611">
            <v>1868</v>
          </cell>
          <cell r="F611">
            <v>1868</v>
          </cell>
          <cell r="G611">
            <v>1868</v>
          </cell>
          <cell r="H611" t="str">
            <v>Vino Tinto Roda I Reserva 17 de 1500 m</v>
          </cell>
          <cell r="I611">
            <v>0</v>
          </cell>
          <cell r="J611">
            <v>3</v>
          </cell>
          <cell r="K611" t="str">
            <v>Botella</v>
          </cell>
        </row>
        <row r="612">
          <cell r="A612">
            <v>8436538814017</v>
          </cell>
          <cell r="B612" t="str">
            <v>RODOIVTRVAXXX173000M</v>
          </cell>
          <cell r="C612">
            <v>50202203</v>
          </cell>
          <cell r="D612" t="str">
            <v>Vino</v>
          </cell>
          <cell r="E612">
            <v>1889</v>
          </cell>
          <cell r="F612">
            <v>1889</v>
          </cell>
          <cell r="G612">
            <v>1889</v>
          </cell>
          <cell r="H612" t="str">
            <v>Vino Tinto Roda I Reserva 17 de 3000 m</v>
          </cell>
          <cell r="I612">
            <v>0</v>
          </cell>
          <cell r="J612">
            <v>1</v>
          </cell>
          <cell r="K612" t="str">
            <v>Botella</v>
          </cell>
        </row>
        <row r="613">
          <cell r="A613">
            <v>8436538814024</v>
          </cell>
          <cell r="B613" t="str">
            <v>RODOIVTRVAXXX176000M</v>
          </cell>
          <cell r="C613">
            <v>50202203</v>
          </cell>
          <cell r="D613" t="str">
            <v>Vino</v>
          </cell>
          <cell r="E613">
            <v>1869</v>
          </cell>
          <cell r="F613">
            <v>1869</v>
          </cell>
          <cell r="G613">
            <v>1869</v>
          </cell>
          <cell r="H613" t="str">
            <v>Vino Tinto Roda I Reserva 17 de 6000 m</v>
          </cell>
          <cell r="I613">
            <v>3</v>
          </cell>
          <cell r="J613">
            <v>1</v>
          </cell>
          <cell r="K613" t="str">
            <v>Botella</v>
          </cell>
        </row>
        <row r="614">
          <cell r="A614">
            <v>8436538814161</v>
          </cell>
          <cell r="B614" t="str">
            <v>RODOIVTRVAXXX180750M</v>
          </cell>
          <cell r="C614">
            <v>50202203</v>
          </cell>
          <cell r="D614" t="str">
            <v>Vino</v>
          </cell>
          <cell r="E614">
            <v>1911</v>
          </cell>
          <cell r="F614">
            <v>1911</v>
          </cell>
          <cell r="G614">
            <v>1911</v>
          </cell>
          <cell r="H614" t="str">
            <v>Vino Tinto Roda I Reserva 18 de 0750 m</v>
          </cell>
          <cell r="I614">
            <v>865</v>
          </cell>
          <cell r="J614">
            <v>6</v>
          </cell>
          <cell r="K614" t="str">
            <v>Botella</v>
          </cell>
        </row>
        <row r="615">
          <cell r="A615">
            <v>8436538810088</v>
          </cell>
          <cell r="B615" t="str">
            <v>RODXXVTRVAXXX070750M</v>
          </cell>
          <cell r="C615">
            <v>50202203</v>
          </cell>
          <cell r="D615" t="str">
            <v>Vino</v>
          </cell>
          <cell r="E615">
            <v>812</v>
          </cell>
          <cell r="F615">
            <v>812</v>
          </cell>
          <cell r="G615">
            <v>812</v>
          </cell>
          <cell r="H615" t="str">
            <v>Vino Tinto Roda Reserva 07 de 0750m</v>
          </cell>
          <cell r="I615">
            <v>0</v>
          </cell>
          <cell r="J615">
            <v>6</v>
          </cell>
          <cell r="K615" t="str">
            <v>Botella</v>
          </cell>
        </row>
        <row r="616">
          <cell r="A616">
            <v>8436538812259</v>
          </cell>
          <cell r="B616" t="str">
            <v>RODXXVTRVAXXX141500M</v>
          </cell>
          <cell r="C616">
            <v>50202203</v>
          </cell>
          <cell r="D616" t="str">
            <v>Vino</v>
          </cell>
          <cell r="E616">
            <v>1672</v>
          </cell>
          <cell r="F616">
            <v>1672</v>
          </cell>
          <cell r="G616">
            <v>1672</v>
          </cell>
          <cell r="H616" t="str">
            <v>Vino Tinto Roda Reserva 14 de 1500 m</v>
          </cell>
          <cell r="I616">
            <v>0</v>
          </cell>
          <cell r="J616">
            <v>3</v>
          </cell>
          <cell r="K616" t="str">
            <v>Botella</v>
          </cell>
        </row>
        <row r="617">
          <cell r="A617">
            <v>8436538812389</v>
          </cell>
          <cell r="B617" t="str">
            <v>RODXXVTRVAXXX150750M</v>
          </cell>
          <cell r="C617">
            <v>50202203</v>
          </cell>
          <cell r="D617" t="str">
            <v>Vino</v>
          </cell>
          <cell r="E617">
            <v>1517</v>
          </cell>
          <cell r="F617">
            <v>1517</v>
          </cell>
          <cell r="G617">
            <v>1517</v>
          </cell>
          <cell r="H617" t="str">
            <v>Vino Tinto Roda Reserva 15 de 0750m</v>
          </cell>
          <cell r="I617">
            <v>1</v>
          </cell>
          <cell r="J617">
            <v>6</v>
          </cell>
          <cell r="K617" t="str">
            <v>Botella</v>
          </cell>
        </row>
        <row r="618">
          <cell r="A618">
            <v>8436538813065</v>
          </cell>
          <cell r="B618" t="str">
            <v>RODXXVTRVAXXX160750M</v>
          </cell>
          <cell r="C618">
            <v>50202203</v>
          </cell>
          <cell r="D618" t="str">
            <v>Vino</v>
          </cell>
          <cell r="E618">
            <v>0</v>
          </cell>
          <cell r="F618">
            <v>0</v>
          </cell>
          <cell r="G618">
            <v>0</v>
          </cell>
          <cell r="H618" t="str">
            <v>Vino Tinto Roda Reserva 16 de 0750m</v>
          </cell>
          <cell r="I618">
            <v>0</v>
          </cell>
          <cell r="J618">
            <v>6</v>
          </cell>
          <cell r="K618" t="str">
            <v>Botella</v>
          </cell>
        </row>
        <row r="619">
          <cell r="A619">
            <v>8436538813874</v>
          </cell>
          <cell r="B619" t="str">
            <v>RODXXVTRVAXXX180750M</v>
          </cell>
          <cell r="C619">
            <v>50202203</v>
          </cell>
          <cell r="D619" t="str">
            <v>Vino</v>
          </cell>
          <cell r="E619">
            <v>1788</v>
          </cell>
          <cell r="F619">
            <v>1788</v>
          </cell>
          <cell r="G619">
            <v>1788</v>
          </cell>
          <cell r="H619" t="str">
            <v>Vino Tinto Roda Reserva 18 de 0750 m</v>
          </cell>
          <cell r="I619">
            <v>0</v>
          </cell>
          <cell r="J619">
            <v>6</v>
          </cell>
          <cell r="K619" t="str">
            <v>Botella</v>
          </cell>
        </row>
        <row r="620">
          <cell r="A620">
            <v>8436538813881</v>
          </cell>
          <cell r="B620" t="str">
            <v>RODXXVTRVAXXX181500M</v>
          </cell>
          <cell r="C620">
            <v>50202203</v>
          </cell>
          <cell r="D620" t="str">
            <v>Vino</v>
          </cell>
          <cell r="E620">
            <v>1865</v>
          </cell>
          <cell r="F620">
            <v>1865</v>
          </cell>
          <cell r="G620">
            <v>1865</v>
          </cell>
          <cell r="H620" t="str">
            <v>Vino Tinto Roda Reserva 18 de 1500 m</v>
          </cell>
          <cell r="I620">
            <v>0</v>
          </cell>
          <cell r="J620">
            <v>3</v>
          </cell>
          <cell r="K620" t="str">
            <v>Botella</v>
          </cell>
        </row>
        <row r="621">
          <cell r="A621">
            <v>8436538813898</v>
          </cell>
          <cell r="B621" t="str">
            <v>RODXXVTRVAXXX183000M</v>
          </cell>
          <cell r="C621">
            <v>50202203</v>
          </cell>
          <cell r="D621" t="str">
            <v>Vino</v>
          </cell>
          <cell r="E621">
            <v>1866</v>
          </cell>
          <cell r="F621">
            <v>1866</v>
          </cell>
          <cell r="G621">
            <v>1866</v>
          </cell>
          <cell r="H621" t="str">
            <v>Vino Tinto Roda Reserva 18 de 3000 m</v>
          </cell>
          <cell r="I621">
            <v>0</v>
          </cell>
          <cell r="J621">
            <v>1</v>
          </cell>
          <cell r="K621" t="str">
            <v>Botella</v>
          </cell>
        </row>
        <row r="622">
          <cell r="A622">
            <v>8436538813904</v>
          </cell>
          <cell r="B622" t="str">
            <v>RODXXVTRVAXXX186000M</v>
          </cell>
          <cell r="C622">
            <v>50202203</v>
          </cell>
          <cell r="D622" t="str">
            <v>Vino</v>
          </cell>
          <cell r="E622">
            <v>1867</v>
          </cell>
          <cell r="F622">
            <v>1867</v>
          </cell>
          <cell r="G622">
            <v>1867</v>
          </cell>
          <cell r="H622" t="str">
            <v>Vino Tinto Roda Reserva 18 de 6000 m</v>
          </cell>
          <cell r="I622">
            <v>0</v>
          </cell>
          <cell r="J622">
            <v>1</v>
          </cell>
          <cell r="K622" t="str">
            <v>Botella</v>
          </cell>
        </row>
        <row r="623">
          <cell r="A623">
            <v>8436538814253</v>
          </cell>
          <cell r="B623" t="str">
            <v>RODXXVTRVAXXX190750M</v>
          </cell>
          <cell r="C623">
            <v>50202203</v>
          </cell>
          <cell r="D623" t="str">
            <v>Vino</v>
          </cell>
          <cell r="E623">
            <v>1888</v>
          </cell>
          <cell r="F623">
            <v>1888</v>
          </cell>
          <cell r="G623">
            <v>1888</v>
          </cell>
          <cell r="H623" t="str">
            <v>Vino Tinto Roda Reserva 19 de 0750 m</v>
          </cell>
          <cell r="I623">
            <v>0</v>
          </cell>
          <cell r="J623">
            <v>6</v>
          </cell>
          <cell r="K623" t="str">
            <v>Botella</v>
          </cell>
        </row>
        <row r="624">
          <cell r="A624">
            <v>8436538813355</v>
          </cell>
          <cell r="B624" t="str">
            <v>RODXXVTRVAXXX170750M</v>
          </cell>
          <cell r="C624">
            <v>50202203</v>
          </cell>
          <cell r="D624" t="str">
            <v>Vino</v>
          </cell>
          <cell r="E624">
            <v>1671</v>
          </cell>
          <cell r="F624">
            <v>1671</v>
          </cell>
          <cell r="G624">
            <v>1671</v>
          </cell>
          <cell r="H624" t="str">
            <v>Vino Tinto Roda Reserva17 de 0750m</v>
          </cell>
          <cell r="I624">
            <v>0</v>
          </cell>
          <cell r="J624">
            <v>6</v>
          </cell>
          <cell r="K624" t="str">
            <v>Botella</v>
          </cell>
        </row>
        <row r="625">
          <cell r="A625">
            <v>7804320634432</v>
          </cell>
          <cell r="B625" t="str">
            <v>SILXXVTXXXCABXX0750M</v>
          </cell>
          <cell r="C625">
            <v>50202203</v>
          </cell>
          <cell r="D625" t="str">
            <v>Vino</v>
          </cell>
          <cell r="E625">
            <v>1605</v>
          </cell>
          <cell r="F625">
            <v>1605</v>
          </cell>
          <cell r="G625">
            <v>1605</v>
          </cell>
          <cell r="H625" t="str">
            <v>Vino Tinto Silencio Cabernet Sauvignon de 750 ml</v>
          </cell>
          <cell r="I625">
            <v>72</v>
          </cell>
          <cell r="J625">
            <v>6</v>
          </cell>
          <cell r="K625" t="str">
            <v>Botella</v>
          </cell>
        </row>
        <row r="626">
          <cell r="A626">
            <v>8437008113685</v>
          </cell>
          <cell r="B626" t="str">
            <v>DHCXXVTRVAXXX120750M</v>
          </cell>
          <cell r="C626">
            <v>50202203</v>
          </cell>
          <cell r="D626" t="str">
            <v>Vino</v>
          </cell>
          <cell r="E626">
            <v>1379</v>
          </cell>
          <cell r="F626">
            <v>1379</v>
          </cell>
          <cell r="G626">
            <v>1379</v>
          </cell>
          <cell r="H626" t="str">
            <v>Vino Tinto Solideo 12 Rva de 750 m</v>
          </cell>
          <cell r="I626">
            <v>3</v>
          </cell>
          <cell r="J626">
            <v>6</v>
          </cell>
          <cell r="K626" t="str">
            <v>Botella</v>
          </cell>
        </row>
        <row r="627">
          <cell r="A627">
            <v>8437008113876</v>
          </cell>
          <cell r="B627" t="str">
            <v>DHCXXVTRVAXXX141500M</v>
          </cell>
          <cell r="C627">
            <v>50202203</v>
          </cell>
          <cell r="D627" t="str">
            <v>Vino</v>
          </cell>
          <cell r="E627">
            <v>1525</v>
          </cell>
          <cell r="F627">
            <v>1525</v>
          </cell>
          <cell r="G627">
            <v>1525</v>
          </cell>
          <cell r="H627" t="str">
            <v>Vino Tinto Solideo 14 Rva 1500 m</v>
          </cell>
          <cell r="I627">
            <v>0</v>
          </cell>
          <cell r="J627">
            <v>1</v>
          </cell>
          <cell r="K627" t="str">
            <v>Botella</v>
          </cell>
        </row>
        <row r="628">
          <cell r="A628">
            <v>8437008113807</v>
          </cell>
          <cell r="B628" t="str">
            <v>DHCXXVTRVAXXX140750M</v>
          </cell>
          <cell r="C628">
            <v>50202203</v>
          </cell>
          <cell r="D628" t="str">
            <v>Vino</v>
          </cell>
          <cell r="E628">
            <v>1524</v>
          </cell>
          <cell r="F628">
            <v>1524</v>
          </cell>
          <cell r="G628">
            <v>1524</v>
          </cell>
          <cell r="H628" t="str">
            <v>Vino Tinto Solideo 14 Rva de 750 m</v>
          </cell>
          <cell r="I628">
            <v>0</v>
          </cell>
          <cell r="J628">
            <v>6</v>
          </cell>
          <cell r="K628" t="str">
            <v>Botella</v>
          </cell>
        </row>
        <row r="629">
          <cell r="A629">
            <v>8437008113944</v>
          </cell>
          <cell r="B629" t="str">
            <v>DHCXXVTRVAXXX160750M</v>
          </cell>
          <cell r="C629">
            <v>50202203</v>
          </cell>
          <cell r="D629" t="str">
            <v>Vino</v>
          </cell>
          <cell r="E629">
            <v>1773</v>
          </cell>
          <cell r="F629">
            <v>1773</v>
          </cell>
          <cell r="G629">
            <v>1773</v>
          </cell>
          <cell r="H629" t="str">
            <v>Vino Tinto Solideo 16 Rva de 750 m</v>
          </cell>
          <cell r="I629">
            <v>96</v>
          </cell>
          <cell r="J629">
            <v>6</v>
          </cell>
          <cell r="K629" t="str">
            <v>Botella</v>
          </cell>
        </row>
        <row r="630">
          <cell r="A630">
            <v>8437008113951</v>
          </cell>
          <cell r="B630" t="str">
            <v>DHCSOVTRVAXXX171500M</v>
          </cell>
          <cell r="C630">
            <v>50202203</v>
          </cell>
          <cell r="D630" t="str">
            <v>Vino</v>
          </cell>
          <cell r="E630">
            <v>1887</v>
          </cell>
          <cell r="F630">
            <v>1887</v>
          </cell>
          <cell r="G630">
            <v>1887</v>
          </cell>
          <cell r="H630" t="str">
            <v>Vino Tinto Solideo 17 Rva de 1500 m</v>
          </cell>
          <cell r="I630">
            <v>0</v>
          </cell>
          <cell r="J630">
            <v>6</v>
          </cell>
          <cell r="K630" t="str">
            <v>Botella</v>
          </cell>
        </row>
        <row r="631">
          <cell r="A631">
            <v>8437020273114</v>
          </cell>
          <cell r="B631" t="str">
            <v>DHCXXVTRVAXXX170750M</v>
          </cell>
          <cell r="C631">
            <v>50202203</v>
          </cell>
          <cell r="D631" t="str">
            <v>Vino</v>
          </cell>
          <cell r="E631">
            <v>1859</v>
          </cell>
          <cell r="F631">
            <v>1859</v>
          </cell>
          <cell r="G631">
            <v>1859</v>
          </cell>
          <cell r="H631" t="str">
            <v>Vino Tinto Solideo 17 Rva de 750 m</v>
          </cell>
          <cell r="I631">
            <v>0</v>
          </cell>
          <cell r="J631">
            <v>6</v>
          </cell>
          <cell r="K631" t="str">
            <v>Botella</v>
          </cell>
        </row>
        <row r="632">
          <cell r="A632">
            <v>8437020273152</v>
          </cell>
          <cell r="B632" t="str">
            <v>DHCXXVTRVAXXX180750M</v>
          </cell>
          <cell r="C632">
            <v>50202203</v>
          </cell>
          <cell r="D632" t="str">
            <v>Vino</v>
          </cell>
          <cell r="E632">
            <v>1914</v>
          </cell>
          <cell r="F632">
            <v>1914</v>
          </cell>
          <cell r="G632">
            <v>1914</v>
          </cell>
          <cell r="H632" t="str">
            <v>Vino Tinto Solideo 18 Rva de 750 m</v>
          </cell>
          <cell r="I632">
            <v>185</v>
          </cell>
          <cell r="J632">
            <v>6</v>
          </cell>
          <cell r="K632" t="str">
            <v>Botella</v>
          </cell>
        </row>
        <row r="633">
          <cell r="A633">
            <v>85200000258</v>
          </cell>
          <cell r="B633" t="str">
            <v>STHXXVTXXXCABXX0750M</v>
          </cell>
          <cell r="C633">
            <v>50202203</v>
          </cell>
          <cell r="D633" t="str">
            <v>Vino</v>
          </cell>
          <cell r="E633">
            <v>1875</v>
          </cell>
          <cell r="F633">
            <v>1875</v>
          </cell>
          <cell r="G633">
            <v>1875</v>
          </cell>
          <cell r="H633" t="str">
            <v>Vino Tinto Sutter Home Cabernet Sauvignon de 750 ml</v>
          </cell>
          <cell r="I633">
            <v>5655</v>
          </cell>
          <cell r="J633">
            <v>12</v>
          </cell>
          <cell r="K633" t="str">
            <v>Botella</v>
          </cell>
        </row>
        <row r="634">
          <cell r="A634">
            <v>85200218745</v>
          </cell>
          <cell r="B634" t="str">
            <v>STHXXXXVIN001XX0748M</v>
          </cell>
          <cell r="C634" t="str">
            <v>-</v>
          </cell>
          <cell r="D634" t="str">
            <v>VINO</v>
          </cell>
          <cell r="E634">
            <v>1947</v>
          </cell>
          <cell r="F634">
            <v>1947</v>
          </cell>
          <cell r="G634">
            <v>1947</v>
          </cell>
          <cell r="H634" t="str">
            <v>Vino Tinto Sutter Home Merlot Cuatripack 187 ml</v>
          </cell>
          <cell r="I634">
            <v>1578</v>
          </cell>
          <cell r="J634">
            <v>6</v>
          </cell>
          <cell r="K634" t="str">
            <v>Botella</v>
          </cell>
        </row>
        <row r="635">
          <cell r="A635">
            <v>85200000241</v>
          </cell>
          <cell r="B635" t="str">
            <v>STHXXVTXXXMERXX0750M</v>
          </cell>
          <cell r="C635">
            <v>50202203</v>
          </cell>
          <cell r="D635" t="str">
            <v>Vino</v>
          </cell>
          <cell r="E635">
            <v>1876</v>
          </cell>
          <cell r="F635">
            <v>1876</v>
          </cell>
          <cell r="G635">
            <v>1876</v>
          </cell>
          <cell r="H635" t="str">
            <v>Vino Tinto Sutter Home Merlot de 750 ml</v>
          </cell>
          <cell r="I635">
            <v>4430</v>
          </cell>
          <cell r="J635">
            <v>12</v>
          </cell>
          <cell r="K635" t="str">
            <v>Botella</v>
          </cell>
        </row>
        <row r="636">
          <cell r="A636">
            <v>8436014240163</v>
          </cell>
          <cell r="B636" t="str">
            <v>VSIUNVTXXXXXX033000M</v>
          </cell>
          <cell r="C636">
            <v>50202203</v>
          </cell>
          <cell r="D636" t="str">
            <v>Vino</v>
          </cell>
          <cell r="E636">
            <v>1154</v>
          </cell>
          <cell r="F636">
            <v>1154</v>
          </cell>
          <cell r="G636">
            <v>1154</v>
          </cell>
          <cell r="H636" t="str">
            <v>Vino Tinto Vega Sicilia Unico 03 de 3000 ml</v>
          </cell>
          <cell r="I636">
            <v>0</v>
          </cell>
          <cell r="J636">
            <v>1</v>
          </cell>
          <cell r="K636" t="str">
            <v>Botella</v>
          </cell>
        </row>
        <row r="637">
          <cell r="A637">
            <v>8436014240187</v>
          </cell>
          <cell r="B637" t="str">
            <v>VSIUNVTXXXXXX043000M</v>
          </cell>
          <cell r="C637">
            <v>50202203</v>
          </cell>
          <cell r="D637" t="str">
            <v>Vino</v>
          </cell>
          <cell r="E637">
            <v>1283</v>
          </cell>
          <cell r="F637">
            <v>1283</v>
          </cell>
          <cell r="G637">
            <v>1283</v>
          </cell>
          <cell r="H637" t="str">
            <v>Vino Tinto Vega Sicilia Unico 04 de 3000 ml</v>
          </cell>
          <cell r="I637">
            <v>0</v>
          </cell>
          <cell r="J637">
            <v>1</v>
          </cell>
          <cell r="K637" t="str">
            <v>Botella</v>
          </cell>
        </row>
        <row r="638">
          <cell r="A638">
            <v>8436014243539</v>
          </cell>
          <cell r="B638" t="str">
            <v>VSIUNVTXXXXXX050750M</v>
          </cell>
          <cell r="C638">
            <v>50202203</v>
          </cell>
          <cell r="D638" t="str">
            <v>Vino</v>
          </cell>
          <cell r="E638">
            <v>1284</v>
          </cell>
          <cell r="F638">
            <v>1284</v>
          </cell>
          <cell r="G638">
            <v>1284</v>
          </cell>
          <cell r="H638" t="str">
            <v>Vino Tinto Vega Sicilia Unico 05 de 0750 ml</v>
          </cell>
          <cell r="I638">
            <v>0</v>
          </cell>
          <cell r="J638">
            <v>6</v>
          </cell>
          <cell r="K638" t="str">
            <v>Botella</v>
          </cell>
        </row>
        <row r="639">
          <cell r="A639">
            <v>8436014243577</v>
          </cell>
          <cell r="B639" t="str">
            <v>VSIUNVTXXXXXX06750M</v>
          </cell>
          <cell r="C639">
            <v>50202203</v>
          </cell>
          <cell r="D639" t="str">
            <v>Vino</v>
          </cell>
          <cell r="E639">
            <v>1419</v>
          </cell>
          <cell r="F639">
            <v>1419</v>
          </cell>
          <cell r="G639">
            <v>1419</v>
          </cell>
          <cell r="H639" t="str">
            <v>Vino Tinto Vega Sicilia Único 06 de 0750m</v>
          </cell>
          <cell r="I639">
            <v>5</v>
          </cell>
          <cell r="J639">
            <v>6</v>
          </cell>
          <cell r="K639" t="str">
            <v>Botella</v>
          </cell>
        </row>
        <row r="640">
          <cell r="A640">
            <v>8436014242204</v>
          </cell>
          <cell r="B640" t="str">
            <v>VSIUNVTXXXXXX071500M</v>
          </cell>
          <cell r="C640">
            <v>50202203</v>
          </cell>
          <cell r="D640" t="str">
            <v>Vino</v>
          </cell>
          <cell r="E640">
            <v>1285</v>
          </cell>
          <cell r="F640">
            <v>1285</v>
          </cell>
          <cell r="G640">
            <v>1285</v>
          </cell>
          <cell r="H640" t="str">
            <v>Vino Tinto Vega Sicilia Único 07 de 1500 ml</v>
          </cell>
          <cell r="I640">
            <v>0</v>
          </cell>
          <cell r="J640">
            <v>1</v>
          </cell>
          <cell r="K640" t="str">
            <v>Botella</v>
          </cell>
        </row>
        <row r="641">
          <cell r="A641">
            <v>8436014240248</v>
          </cell>
          <cell r="B641" t="str">
            <v>VSIUNVTXXXXXX073000M</v>
          </cell>
          <cell r="C641">
            <v>50202203</v>
          </cell>
          <cell r="D641" t="str">
            <v>Vino</v>
          </cell>
          <cell r="E641">
            <v>1544</v>
          </cell>
          <cell r="F641">
            <v>1544</v>
          </cell>
          <cell r="G641">
            <v>1544</v>
          </cell>
          <cell r="H641" t="str">
            <v>Vino Tinto Vega Sicilia Unico 07 de 3000 ml</v>
          </cell>
          <cell r="I641">
            <v>3</v>
          </cell>
          <cell r="J641">
            <v>1</v>
          </cell>
          <cell r="K641" t="str">
            <v>Botella</v>
          </cell>
        </row>
        <row r="642">
          <cell r="A642">
            <v>8436014242211</v>
          </cell>
          <cell r="B642" t="str">
            <v>VSIUNVTXXXXXX081500M</v>
          </cell>
          <cell r="C642">
            <v>50202203</v>
          </cell>
          <cell r="D642" t="str">
            <v>Vino</v>
          </cell>
          <cell r="E642">
            <v>1557</v>
          </cell>
          <cell r="F642">
            <v>1557</v>
          </cell>
          <cell r="G642">
            <v>1557</v>
          </cell>
          <cell r="H642" t="str">
            <v>Vino Tinto Vega Sicilia Unico 08 de 1500 ml</v>
          </cell>
          <cell r="I642">
            <v>0</v>
          </cell>
          <cell r="J642">
            <v>1</v>
          </cell>
          <cell r="K642" t="str">
            <v>Botella</v>
          </cell>
        </row>
        <row r="643">
          <cell r="A643">
            <v>8436014240279</v>
          </cell>
          <cell r="B643" t="str">
            <v>VSIUNVTXXXXXX086000M</v>
          </cell>
          <cell r="C643">
            <v>50202203</v>
          </cell>
          <cell r="D643" t="str">
            <v>Vino</v>
          </cell>
          <cell r="E643">
            <v>1465</v>
          </cell>
          <cell r="F643">
            <v>1465</v>
          </cell>
          <cell r="G643">
            <v>1465</v>
          </cell>
          <cell r="H643" t="str">
            <v>Vino Tinto Vega Sicilia Unico 08 de 6000 ml</v>
          </cell>
          <cell r="I643">
            <v>0</v>
          </cell>
          <cell r="J643">
            <v>1</v>
          </cell>
          <cell r="K643" t="str">
            <v>Botella</v>
          </cell>
        </row>
        <row r="644">
          <cell r="A644">
            <v>8436014243690</v>
          </cell>
          <cell r="B644" t="str">
            <v>VSIUNVTXXXXXX090750M</v>
          </cell>
          <cell r="C644">
            <v>50202203</v>
          </cell>
          <cell r="D644" t="str">
            <v>Vino</v>
          </cell>
          <cell r="E644">
            <v>1527</v>
          </cell>
          <cell r="F644">
            <v>1527</v>
          </cell>
          <cell r="G644">
            <v>1527</v>
          </cell>
          <cell r="H644" t="str">
            <v>Vino Tinto Vega Sicilia Unico 09 de 0750 ml</v>
          </cell>
          <cell r="I644">
            <v>1</v>
          </cell>
          <cell r="J644">
            <v>6</v>
          </cell>
          <cell r="K644" t="str">
            <v>Botella</v>
          </cell>
        </row>
        <row r="645">
          <cell r="A645">
            <v>8436014243744</v>
          </cell>
          <cell r="B645" t="str">
            <v>VSIUNVTXXXXXX100750M</v>
          </cell>
          <cell r="C645">
            <v>50202203</v>
          </cell>
          <cell r="D645" t="str">
            <v>Vino</v>
          </cell>
          <cell r="E645">
            <v>1637</v>
          </cell>
          <cell r="F645">
            <v>1637</v>
          </cell>
          <cell r="G645">
            <v>1637</v>
          </cell>
          <cell r="H645" t="str">
            <v>Vino Tinto Vega Sicilia Unico 10 de 0750 ml</v>
          </cell>
          <cell r="I645">
            <v>0</v>
          </cell>
          <cell r="J645">
            <v>6</v>
          </cell>
          <cell r="K645" t="str">
            <v>Botella</v>
          </cell>
        </row>
        <row r="646">
          <cell r="A646">
            <v>8436014242235</v>
          </cell>
          <cell r="B646" t="str">
            <v>VSIUNVTXXXXXX101500M</v>
          </cell>
          <cell r="C646">
            <v>50202203</v>
          </cell>
          <cell r="D646" t="str">
            <v>Vino</v>
          </cell>
          <cell r="E646">
            <v>1829</v>
          </cell>
          <cell r="F646">
            <v>1829</v>
          </cell>
          <cell r="G646">
            <v>1829</v>
          </cell>
          <cell r="H646" t="str">
            <v>Vino Tinto Vega Sicilia Unico 10 de 1500 ml</v>
          </cell>
          <cell r="I646">
            <v>0</v>
          </cell>
          <cell r="J646">
            <v>1</v>
          </cell>
          <cell r="K646" t="str">
            <v>Botella</v>
          </cell>
        </row>
        <row r="647">
          <cell r="A647">
            <v>8436014243775</v>
          </cell>
          <cell r="B647" t="str">
            <v>VSIUNVTXXXXXX110750M</v>
          </cell>
          <cell r="C647">
            <v>50202203</v>
          </cell>
          <cell r="D647" t="str">
            <v>Vino</v>
          </cell>
          <cell r="E647">
            <v>1681</v>
          </cell>
          <cell r="F647">
            <v>1681</v>
          </cell>
          <cell r="G647">
            <v>1681</v>
          </cell>
          <cell r="H647" t="str">
            <v>Vino Tinto Vega Sicilia Unico 11 de 0750 ml</v>
          </cell>
          <cell r="I647">
            <v>0</v>
          </cell>
          <cell r="J647">
            <v>3</v>
          </cell>
          <cell r="K647" t="str">
            <v>Botella</v>
          </cell>
        </row>
        <row r="648">
          <cell r="A648">
            <v>8436014243843</v>
          </cell>
          <cell r="B648" t="str">
            <v>VSIUNVTXXXXXX120750M</v>
          </cell>
          <cell r="C648">
            <v>50202203</v>
          </cell>
          <cell r="D648" t="str">
            <v>Vino</v>
          </cell>
          <cell r="E648">
            <v>1797</v>
          </cell>
          <cell r="F648">
            <v>1797</v>
          </cell>
          <cell r="G648">
            <v>1797</v>
          </cell>
          <cell r="H648" t="str">
            <v>Vino Tinto Vega Sicilia Unico 12 de 0750 m</v>
          </cell>
          <cell r="I648">
            <v>0</v>
          </cell>
          <cell r="J648">
            <v>6</v>
          </cell>
          <cell r="K648" t="str">
            <v>Botella</v>
          </cell>
        </row>
        <row r="649">
          <cell r="A649">
            <v>8436014243874</v>
          </cell>
          <cell r="B649" t="str">
            <v>VSIUNVTXXXXXX130750M</v>
          </cell>
          <cell r="C649">
            <v>50202203</v>
          </cell>
          <cell r="D649" t="str">
            <v>Vino</v>
          </cell>
          <cell r="E649">
            <v>1880</v>
          </cell>
          <cell r="F649">
            <v>1880</v>
          </cell>
          <cell r="G649">
            <v>1880</v>
          </cell>
          <cell r="H649" t="str">
            <v>Vino Tinto Vega Sicilia Unico 13 de 0750m</v>
          </cell>
          <cell r="I649">
            <v>0</v>
          </cell>
          <cell r="J649">
            <v>6</v>
          </cell>
          <cell r="K649" t="str">
            <v>Botella</v>
          </cell>
        </row>
        <row r="650">
          <cell r="A650">
            <v>8436014241634</v>
          </cell>
          <cell r="B650" t="str">
            <v>VSIUNVTRVET15XX1500M</v>
          </cell>
          <cell r="C650">
            <v>50202203</v>
          </cell>
          <cell r="D650" t="str">
            <v>Vino</v>
          </cell>
          <cell r="E650">
            <v>983</v>
          </cell>
          <cell r="F650">
            <v>983</v>
          </cell>
          <cell r="G650">
            <v>983</v>
          </cell>
          <cell r="H650" t="str">
            <v>Vino Tinto Vega Sicilia Unico Reserva Especial 1500 ml</v>
          </cell>
          <cell r="I650">
            <v>0</v>
          </cell>
          <cell r="J650">
            <v>1</v>
          </cell>
          <cell r="K650" t="str">
            <v>Botella</v>
          </cell>
        </row>
        <row r="651">
          <cell r="A651">
            <v>8436014241788</v>
          </cell>
          <cell r="B651" t="str">
            <v>VSIUNVTRVEXXX181500M</v>
          </cell>
          <cell r="C651">
            <v>50202203</v>
          </cell>
          <cell r="D651" t="str">
            <v>Vino</v>
          </cell>
          <cell r="E651">
            <v>1457</v>
          </cell>
          <cell r="F651">
            <v>1457</v>
          </cell>
          <cell r="G651">
            <v>1457</v>
          </cell>
          <cell r="H651" t="str">
            <v>Vino Tinto Vega Sicilia Unico Reserva Especial de 1500 ml</v>
          </cell>
          <cell r="I651">
            <v>1</v>
          </cell>
          <cell r="J651">
            <v>1</v>
          </cell>
          <cell r="K651" t="str">
            <v>Botella</v>
          </cell>
        </row>
        <row r="652">
          <cell r="A652">
            <v>8436014241689</v>
          </cell>
          <cell r="B652" t="str">
            <v>VSIUNVTRVET16XX1500M</v>
          </cell>
          <cell r="C652">
            <v>50202203</v>
          </cell>
          <cell r="D652" t="str">
            <v>Vino</v>
          </cell>
          <cell r="E652">
            <v>1153</v>
          </cell>
          <cell r="F652">
            <v>1153</v>
          </cell>
          <cell r="G652">
            <v>1153</v>
          </cell>
          <cell r="H652" t="str">
            <v>Vino Tinto Vega Sicilia Unico Reserva Especial de 1500 ml</v>
          </cell>
          <cell r="I652">
            <v>0</v>
          </cell>
          <cell r="J652">
            <v>1</v>
          </cell>
          <cell r="K652" t="str">
            <v>Botella</v>
          </cell>
        </row>
        <row r="653">
          <cell r="A653">
            <v>8436014241795</v>
          </cell>
          <cell r="B653" t="str">
            <v>VSIUNVTRVEXXX190750M</v>
          </cell>
          <cell r="C653">
            <v>50202203</v>
          </cell>
          <cell r="D653" t="str">
            <v>Vino</v>
          </cell>
          <cell r="E653">
            <v>1558</v>
          </cell>
          <cell r="F653">
            <v>1558</v>
          </cell>
          <cell r="G653">
            <v>1558</v>
          </cell>
          <cell r="H653" t="str">
            <v>Vino Tinto Vega Sicilia Unico Reserva Especial de 750 m</v>
          </cell>
          <cell r="I653">
            <v>0</v>
          </cell>
          <cell r="J653">
            <v>12</v>
          </cell>
          <cell r="K653" t="str">
            <v>Botella</v>
          </cell>
        </row>
        <row r="654">
          <cell r="A654">
            <v>8436014241740</v>
          </cell>
          <cell r="B654" t="str">
            <v>VSIUNVTRVAXXX18750M</v>
          </cell>
          <cell r="C654">
            <v>50202203</v>
          </cell>
          <cell r="D654" t="str">
            <v>Vino</v>
          </cell>
          <cell r="E654">
            <v>1456</v>
          </cell>
          <cell r="F654">
            <v>1456</v>
          </cell>
          <cell r="G654">
            <v>1456</v>
          </cell>
          <cell r="H654" t="str">
            <v>Vino Tinto Vega Sicilia Único Reserva Especial de 750 m</v>
          </cell>
          <cell r="I654">
            <v>0</v>
          </cell>
          <cell r="J654">
            <v>3</v>
          </cell>
          <cell r="K654" t="str">
            <v>Botella</v>
          </cell>
        </row>
        <row r="655">
          <cell r="A655">
            <v>8436014246264</v>
          </cell>
          <cell r="B655" t="str">
            <v>VSIVBVTXXXXXX140750M</v>
          </cell>
          <cell r="C655">
            <v>50202203</v>
          </cell>
          <cell r="D655" t="str">
            <v>Vino</v>
          </cell>
          <cell r="E655">
            <v>1493</v>
          </cell>
          <cell r="F655">
            <v>1493</v>
          </cell>
          <cell r="G655">
            <v>1493</v>
          </cell>
          <cell r="H655" t="str">
            <v>Vino Tinto Vega Sicilia V S Valbuena 14 de 0750m</v>
          </cell>
          <cell r="I655">
            <v>0</v>
          </cell>
          <cell r="J655">
            <v>6</v>
          </cell>
          <cell r="K655" t="str">
            <v>Botella</v>
          </cell>
        </row>
        <row r="656">
          <cell r="A656">
            <v>8436014246301</v>
          </cell>
          <cell r="B656" t="str">
            <v>VSIVBVTXXXXXX141500M</v>
          </cell>
          <cell r="C656">
            <v>50202203</v>
          </cell>
          <cell r="D656" t="str">
            <v>Vino</v>
          </cell>
          <cell r="E656">
            <v>1494</v>
          </cell>
          <cell r="F656">
            <v>1494</v>
          </cell>
          <cell r="G656">
            <v>1494</v>
          </cell>
          <cell r="H656" t="str">
            <v>Vino Tinto Vega Sicilia V S Valbuena 14 de 1500m</v>
          </cell>
          <cell r="I656">
            <v>0</v>
          </cell>
          <cell r="J656">
            <v>1</v>
          </cell>
          <cell r="K656" t="str">
            <v>Botella</v>
          </cell>
        </row>
        <row r="657">
          <cell r="A657">
            <v>8436014246318</v>
          </cell>
          <cell r="B657" t="str">
            <v>VSIVBVTXXXXXX143000M</v>
          </cell>
          <cell r="C657">
            <v>50202203</v>
          </cell>
          <cell r="D657" t="str">
            <v>Vino</v>
          </cell>
          <cell r="E657">
            <v>1495</v>
          </cell>
          <cell r="F657">
            <v>1495</v>
          </cell>
          <cell r="G657">
            <v>1495</v>
          </cell>
          <cell r="H657" t="str">
            <v>Vino Tinto Vega Sicilia V S Valbuena 14 de 3000m</v>
          </cell>
          <cell r="I657">
            <v>0</v>
          </cell>
          <cell r="J657">
            <v>1</v>
          </cell>
          <cell r="K657" t="str">
            <v>Botella</v>
          </cell>
        </row>
        <row r="658">
          <cell r="A658">
            <v>8436014245830</v>
          </cell>
          <cell r="B658" t="str">
            <v>VSIVBVTXXXXXX080750M</v>
          </cell>
          <cell r="C658">
            <v>50202200</v>
          </cell>
          <cell r="D658" t="str">
            <v>Bebidas alcoholicas</v>
          </cell>
          <cell r="E658">
            <v>914</v>
          </cell>
          <cell r="F658">
            <v>914</v>
          </cell>
          <cell r="G658">
            <v>914</v>
          </cell>
          <cell r="H658" t="str">
            <v>Vino Tinto Vega Sicilia Valbuena 08 de 0750m</v>
          </cell>
          <cell r="I658">
            <v>0</v>
          </cell>
          <cell r="J658">
            <v>6</v>
          </cell>
          <cell r="K658" t="str">
            <v>Botella</v>
          </cell>
        </row>
        <row r="659">
          <cell r="A659">
            <v>8436014246325</v>
          </cell>
          <cell r="B659" t="str">
            <v>VSIVBVTXXXXXX150750M</v>
          </cell>
          <cell r="C659">
            <v>50202203</v>
          </cell>
          <cell r="D659" t="str">
            <v>Vino</v>
          </cell>
          <cell r="E659">
            <v>1620</v>
          </cell>
          <cell r="F659">
            <v>1620</v>
          </cell>
          <cell r="G659">
            <v>1620</v>
          </cell>
          <cell r="H659" t="str">
            <v>Vino Tinto Vega Sicilia VS Valbuena 15 de 0750 ml</v>
          </cell>
          <cell r="I659">
            <v>0</v>
          </cell>
          <cell r="J659">
            <v>6</v>
          </cell>
          <cell r="K659" t="str">
            <v>Botella</v>
          </cell>
        </row>
        <row r="660">
          <cell r="A660">
            <v>8436014246356</v>
          </cell>
          <cell r="B660" t="str">
            <v>VSIVBVTXXXXXX1501500</v>
          </cell>
          <cell r="C660">
            <v>50202203</v>
          </cell>
          <cell r="D660" t="str">
            <v>Vino</v>
          </cell>
          <cell r="E660">
            <v>1633</v>
          </cell>
          <cell r="F660">
            <v>1633</v>
          </cell>
          <cell r="G660">
            <v>1633</v>
          </cell>
          <cell r="H660" t="str">
            <v>Vino Tinto Vega Sicilia VS Valbuena 15 de 1500 m</v>
          </cell>
          <cell r="I660">
            <v>0</v>
          </cell>
          <cell r="J660">
            <v>1</v>
          </cell>
          <cell r="K660" t="str">
            <v>Botella</v>
          </cell>
        </row>
        <row r="661">
          <cell r="A661">
            <v>8436014246417</v>
          </cell>
          <cell r="B661" t="str">
            <v>VSIVBVTXXXXXX160750M</v>
          </cell>
          <cell r="C661">
            <v>50202203</v>
          </cell>
          <cell r="D661" t="str">
            <v>Vino</v>
          </cell>
          <cell r="E661">
            <v>1704</v>
          </cell>
          <cell r="F661">
            <v>1704</v>
          </cell>
          <cell r="G661">
            <v>1704</v>
          </cell>
          <cell r="H661" t="str">
            <v>Vino Tinto Vega Sicilia VS Valbuena 16 de 0750 m</v>
          </cell>
          <cell r="I661">
            <v>0</v>
          </cell>
          <cell r="J661">
            <v>6</v>
          </cell>
          <cell r="K661" t="str">
            <v>Botella</v>
          </cell>
        </row>
        <row r="662">
          <cell r="A662">
            <v>8436014246448</v>
          </cell>
          <cell r="B662" t="str">
            <v>VSIVBVTXXXXXX161500M</v>
          </cell>
          <cell r="C662">
            <v>50202203</v>
          </cell>
          <cell r="D662" t="str">
            <v>Vino</v>
          </cell>
          <cell r="E662">
            <v>1709</v>
          </cell>
          <cell r="F662">
            <v>1709</v>
          </cell>
          <cell r="G662">
            <v>1709</v>
          </cell>
          <cell r="H662" t="str">
            <v>Vino Tinto Vega Sicilia VS Valbuena 16 de 1500 m</v>
          </cell>
          <cell r="I662">
            <v>0</v>
          </cell>
          <cell r="J662">
            <v>1</v>
          </cell>
          <cell r="K662" t="str">
            <v>Botella</v>
          </cell>
        </row>
        <row r="663">
          <cell r="A663">
            <v>8436014246486</v>
          </cell>
          <cell r="B663" t="str">
            <v>VSIVBVTXXXXXX170750M</v>
          </cell>
          <cell r="C663">
            <v>50202203</v>
          </cell>
          <cell r="D663" t="str">
            <v>Vino</v>
          </cell>
          <cell r="E663">
            <v>1749</v>
          </cell>
          <cell r="F663">
            <v>1749</v>
          </cell>
          <cell r="G663">
            <v>1749</v>
          </cell>
          <cell r="H663" t="str">
            <v>Vino Tinto Vega Sicilia VS Valbuena 17 de 0750 m</v>
          </cell>
          <cell r="I663">
            <v>0</v>
          </cell>
          <cell r="J663">
            <v>6</v>
          </cell>
          <cell r="K663" t="str">
            <v>Botella</v>
          </cell>
        </row>
        <row r="664">
          <cell r="A664">
            <v>8436014246516</v>
          </cell>
          <cell r="B664" t="str">
            <v>VSIVBVTXXXXXX171500M</v>
          </cell>
          <cell r="C664">
            <v>50202203</v>
          </cell>
          <cell r="D664" t="str">
            <v>Vino</v>
          </cell>
          <cell r="E664">
            <v>1750</v>
          </cell>
          <cell r="F664">
            <v>1750</v>
          </cell>
          <cell r="G664">
            <v>1750</v>
          </cell>
          <cell r="H664" t="str">
            <v>Vino Tinto Vega Sicilia VS Valbuena 17 de 1500 m</v>
          </cell>
          <cell r="I664">
            <v>0</v>
          </cell>
          <cell r="J664">
            <v>1</v>
          </cell>
          <cell r="K664" t="str">
            <v>Botella</v>
          </cell>
        </row>
        <row r="665">
          <cell r="A665">
            <v>8436014246554</v>
          </cell>
          <cell r="B665" t="str">
            <v>VSIVBVTXXXXXX180750M</v>
          </cell>
          <cell r="C665">
            <v>50202203</v>
          </cell>
          <cell r="D665" t="str">
            <v>Vino</v>
          </cell>
          <cell r="E665">
            <v>1849</v>
          </cell>
          <cell r="F665">
            <v>1849</v>
          </cell>
          <cell r="G665">
            <v>1849</v>
          </cell>
          <cell r="H665" t="str">
            <v>Vino Tinto Vega Sicilia VS Valbuena 18 de 0750 m</v>
          </cell>
          <cell r="I665">
            <v>0</v>
          </cell>
          <cell r="J665">
            <v>6</v>
          </cell>
          <cell r="K665" t="str">
            <v>Botella</v>
          </cell>
        </row>
        <row r="666">
          <cell r="A666">
            <v>8436014246585</v>
          </cell>
          <cell r="B666" t="str">
            <v>VSIVBVTXXXXXX181500M</v>
          </cell>
          <cell r="C666">
            <v>50202203</v>
          </cell>
          <cell r="D666" t="str">
            <v>Vino</v>
          </cell>
          <cell r="E666">
            <v>1909</v>
          </cell>
          <cell r="F666">
            <v>1909</v>
          </cell>
          <cell r="G666">
            <v>1909</v>
          </cell>
          <cell r="H666" t="str">
            <v>Vino Tinto Vega Sicilia VS Valbuena 18 de 1500 m</v>
          </cell>
          <cell r="I666">
            <v>0</v>
          </cell>
          <cell r="J666">
            <v>1</v>
          </cell>
          <cell r="K666" t="str">
            <v>Botella</v>
          </cell>
        </row>
        <row r="667">
          <cell r="A667">
            <v>8436014246622</v>
          </cell>
          <cell r="B667" t="str">
            <v>VSIXXXXVIN001190750M</v>
          </cell>
          <cell r="C667" t="str">
            <v>-</v>
          </cell>
          <cell r="D667" t="str">
            <v>VINO</v>
          </cell>
          <cell r="E667">
            <v>1935</v>
          </cell>
          <cell r="F667">
            <v>1935</v>
          </cell>
          <cell r="G667">
            <v>1935</v>
          </cell>
          <cell r="H667" t="str">
            <v>Vino Tinto Vega Sicilia Vs Valbuena 19 de 750m</v>
          </cell>
          <cell r="I667">
            <v>5011</v>
          </cell>
          <cell r="J667">
            <v>6</v>
          </cell>
          <cell r="K667" t="str">
            <v>Botella</v>
          </cell>
        </row>
        <row r="668">
          <cell r="A668">
            <v>8436028380121</v>
          </cell>
          <cell r="B668" t="str">
            <v>VIVCOVTXXX4VRXX0750M</v>
          </cell>
          <cell r="C668">
            <v>50202203</v>
          </cell>
          <cell r="D668" t="str">
            <v>Vino</v>
          </cell>
          <cell r="E668">
            <v>1124</v>
          </cell>
          <cell r="F668">
            <v>1124</v>
          </cell>
          <cell r="G668">
            <v>1124</v>
          </cell>
          <cell r="H668" t="str">
            <v>Vino Tinto Vivanco Colección 4 Varietales de 750 ml</v>
          </cell>
          <cell r="I668">
            <v>242</v>
          </cell>
          <cell r="J668">
            <v>6</v>
          </cell>
          <cell r="K668" t="str">
            <v>Botella</v>
          </cell>
        </row>
        <row r="669">
          <cell r="A669">
            <v>8436028380138</v>
          </cell>
          <cell r="B669" t="str">
            <v>VIVXXVTCZATEMXX1500M</v>
          </cell>
          <cell r="C669">
            <v>50202203</v>
          </cell>
          <cell r="D669" t="str">
            <v>Vino</v>
          </cell>
          <cell r="E669">
            <v>1217</v>
          </cell>
          <cell r="F669">
            <v>1217</v>
          </cell>
          <cell r="G669">
            <v>1217</v>
          </cell>
          <cell r="H669" t="str">
            <v>Vino Tinto Vivanco Crianza de 1500 ml</v>
          </cell>
          <cell r="I669">
            <v>39</v>
          </cell>
          <cell r="J669">
            <v>6</v>
          </cell>
          <cell r="K669" t="str">
            <v>Botella</v>
          </cell>
        </row>
        <row r="670">
          <cell r="A670">
            <v>8436028380008</v>
          </cell>
          <cell r="B670" t="str">
            <v>VIVXXVTCZATEMXX0750M</v>
          </cell>
          <cell r="C670">
            <v>50202203</v>
          </cell>
          <cell r="D670" t="str">
            <v>Vino</v>
          </cell>
          <cell r="E670">
            <v>1122</v>
          </cell>
          <cell r="F670">
            <v>1122</v>
          </cell>
          <cell r="G670">
            <v>1122</v>
          </cell>
          <cell r="H670" t="str">
            <v>Vino Tinto Vivanco Crianza de 750 ml</v>
          </cell>
          <cell r="I670">
            <v>1035</v>
          </cell>
          <cell r="J670">
            <v>6</v>
          </cell>
          <cell r="K670" t="str">
            <v>Botella</v>
          </cell>
        </row>
        <row r="671">
          <cell r="A671">
            <v>8436028380312</v>
          </cell>
          <cell r="B671" t="str">
            <v>VIVXXVTCZATEMXX5000M</v>
          </cell>
          <cell r="C671">
            <v>50202203</v>
          </cell>
          <cell r="D671" t="str">
            <v>Vino</v>
          </cell>
          <cell r="E671">
            <v>1218</v>
          </cell>
          <cell r="F671">
            <v>1218</v>
          </cell>
          <cell r="G671">
            <v>1218</v>
          </cell>
          <cell r="H671" t="str">
            <v>Vino Tinto Vivanco Crianza Tempranillo de 5000 ml</v>
          </cell>
          <cell r="I671">
            <v>7</v>
          </cell>
          <cell r="J671">
            <v>1</v>
          </cell>
          <cell r="K671" t="str">
            <v>Botella</v>
          </cell>
        </row>
        <row r="672">
          <cell r="A672">
            <v>8436028380145</v>
          </cell>
          <cell r="B672" t="str">
            <v>VIVXXVTRVAXXXXX1500M</v>
          </cell>
          <cell r="C672">
            <v>50202203</v>
          </cell>
          <cell r="D672" t="str">
            <v>Vino</v>
          </cell>
          <cell r="E672">
            <v>1219</v>
          </cell>
          <cell r="F672">
            <v>1219</v>
          </cell>
          <cell r="G672">
            <v>1219</v>
          </cell>
          <cell r="H672" t="str">
            <v>Vino Tinto Vivanco Reserva de 1500 ml</v>
          </cell>
          <cell r="I672">
            <v>0</v>
          </cell>
          <cell r="J672">
            <v>6</v>
          </cell>
          <cell r="K672" t="str">
            <v>Botella</v>
          </cell>
        </row>
        <row r="673">
          <cell r="A673">
            <v>8436028380305</v>
          </cell>
          <cell r="B673" t="str">
            <v>VIVXXVTRVAXXXXX5000M</v>
          </cell>
          <cell r="C673">
            <v>50202203</v>
          </cell>
          <cell r="D673" t="str">
            <v>Vino</v>
          </cell>
          <cell r="E673">
            <v>1220</v>
          </cell>
          <cell r="F673">
            <v>1220</v>
          </cell>
          <cell r="G673">
            <v>1220</v>
          </cell>
          <cell r="H673" t="str">
            <v>Vino Tinto Vivanco Reserva de 5000 ml</v>
          </cell>
          <cell r="I673">
            <v>7</v>
          </cell>
          <cell r="J673">
            <v>1</v>
          </cell>
          <cell r="K673" t="str">
            <v>Botella</v>
          </cell>
        </row>
        <row r="674">
          <cell r="A674">
            <v>8436028380015</v>
          </cell>
          <cell r="B674" t="str">
            <v>VIVXXVTRVAXXXXX0750M</v>
          </cell>
          <cell r="C674">
            <v>50202203</v>
          </cell>
          <cell r="D674" t="str">
            <v>Vino</v>
          </cell>
          <cell r="E674">
            <v>1123</v>
          </cell>
          <cell r="F674">
            <v>1123</v>
          </cell>
          <cell r="G674">
            <v>1123</v>
          </cell>
          <cell r="H674" t="str">
            <v>Vino Tinto Vivanco Reserva de 750 ml</v>
          </cell>
          <cell r="I674">
            <v>1406</v>
          </cell>
          <cell r="J674">
            <v>6</v>
          </cell>
          <cell r="K674" t="str">
            <v>Botella</v>
          </cell>
        </row>
        <row r="675">
          <cell r="A675">
            <v>7798051950025</v>
          </cell>
          <cell r="B675" t="str">
            <v>HORXXVTXXXTERXX0750M</v>
          </cell>
          <cell r="C675">
            <v>50202203</v>
          </cell>
          <cell r="D675" t="str">
            <v>Vino</v>
          </cell>
          <cell r="E675">
            <v>500</v>
          </cell>
          <cell r="F675">
            <v>500</v>
          </cell>
          <cell r="G675">
            <v>500</v>
          </cell>
          <cell r="H675" t="str">
            <v>VinoTinto Altos Las Hormigas Malbec Terroir de 750 ml</v>
          </cell>
          <cell r="I675">
            <v>364</v>
          </cell>
          <cell r="J675">
            <v>6</v>
          </cell>
          <cell r="K675" t="str">
            <v>Botella</v>
          </cell>
        </row>
        <row r="676">
          <cell r="A676">
            <v>8437020273121</v>
          </cell>
          <cell r="B676" t="str">
            <v>DHCXXVTCZAXXX200750M</v>
          </cell>
          <cell r="C676">
            <v>50202203</v>
          </cell>
          <cell r="D676" t="str">
            <v>Vino</v>
          </cell>
          <cell r="E676">
            <v>1885</v>
          </cell>
          <cell r="F676">
            <v>1885</v>
          </cell>
          <cell r="G676">
            <v>1885</v>
          </cell>
          <cell r="H676" t="str">
            <v>Vino Tinto Dehesa de los Canonigos Crianza 20 de 750 m</v>
          </cell>
          <cell r="I676">
            <v>3132</v>
          </cell>
          <cell r="J676">
            <v>6</v>
          </cell>
          <cell r="K676" t="str">
            <v>Botella</v>
          </cell>
        </row>
        <row r="677">
          <cell r="A677">
            <v>8437008113814</v>
          </cell>
          <cell r="B677" t="str">
            <v>DHCXXVTCZAXXX150750M</v>
          </cell>
          <cell r="C677">
            <v>50202203</v>
          </cell>
          <cell r="D677" t="str">
            <v>Vino</v>
          </cell>
          <cell r="E677">
            <v>1523</v>
          </cell>
          <cell r="F677">
            <v>1523</v>
          </cell>
          <cell r="G677">
            <v>1523</v>
          </cell>
          <cell r="H677" t="str">
            <v>VinoTinto Dehesa de los Canonigos Crianza15 de 750 m</v>
          </cell>
          <cell r="I677">
            <v>0</v>
          </cell>
          <cell r="J677">
            <v>6</v>
          </cell>
          <cell r="K677" t="str">
            <v>Botella</v>
          </cell>
        </row>
        <row r="678">
          <cell r="A678">
            <v>8437020273039</v>
          </cell>
          <cell r="B678" t="str">
            <v>DHCXXVTCZAXXX191500M</v>
          </cell>
          <cell r="C678">
            <v>50202203</v>
          </cell>
          <cell r="D678" t="str">
            <v>Vino</v>
          </cell>
          <cell r="E678">
            <v>1886</v>
          </cell>
          <cell r="F678">
            <v>1886</v>
          </cell>
          <cell r="G678">
            <v>1886</v>
          </cell>
          <cell r="H678" t="str">
            <v>VinoTinto Dehesa de los Canonigos Crianza19 de 1500 m</v>
          </cell>
          <cell r="I678">
            <v>0</v>
          </cell>
          <cell r="J678">
            <v>6</v>
          </cell>
          <cell r="K678" t="str">
            <v>Botella</v>
          </cell>
        </row>
        <row r="679">
          <cell r="A679">
            <v>8437020273107</v>
          </cell>
          <cell r="B679" t="str">
            <v>DHCXXVTCZAXXX190750M</v>
          </cell>
          <cell r="C679">
            <v>50202203</v>
          </cell>
          <cell r="D679" t="str">
            <v>Vino</v>
          </cell>
          <cell r="E679">
            <v>1772</v>
          </cell>
          <cell r="F679">
            <v>1772</v>
          </cell>
          <cell r="G679">
            <v>1772</v>
          </cell>
          <cell r="H679" t="str">
            <v>VinoTinto Dehesa de los Canonigos Crianza19 de 750 m</v>
          </cell>
          <cell r="I679">
            <v>0</v>
          </cell>
          <cell r="J679">
            <v>6</v>
          </cell>
          <cell r="K679" t="str">
            <v>Botella</v>
          </cell>
        </row>
        <row r="680">
          <cell r="A680">
            <v>8426411012173</v>
          </cell>
          <cell r="B680" t="str">
            <v>CARXXVTXXXXXX171500M</v>
          </cell>
          <cell r="C680">
            <v>50202203</v>
          </cell>
          <cell r="D680" t="str">
            <v>Vino</v>
          </cell>
          <cell r="E680">
            <v>1612</v>
          </cell>
          <cell r="F680">
            <v>1612</v>
          </cell>
          <cell r="G680">
            <v>1612</v>
          </cell>
          <cell r="H680" t="str">
            <v>VinoTinto Pago de Carraovejas 17 de 1500 m</v>
          </cell>
          <cell r="I680">
            <v>0</v>
          </cell>
          <cell r="J680">
            <v>3</v>
          </cell>
          <cell r="K680" t="str">
            <v>Botella</v>
          </cell>
        </row>
        <row r="681">
          <cell r="A681">
            <v>8426411002174</v>
          </cell>
          <cell r="B681" t="str">
            <v>CARXXVTXXXXXX170750M</v>
          </cell>
          <cell r="C681">
            <v>50202203</v>
          </cell>
          <cell r="D681" t="str">
            <v>Vino</v>
          </cell>
          <cell r="E681">
            <v>1570</v>
          </cell>
          <cell r="F681">
            <v>1570</v>
          </cell>
          <cell r="G681">
            <v>1570</v>
          </cell>
          <cell r="H681" t="str">
            <v>VinoTinto Pago de Carraovejas 17 de 750m</v>
          </cell>
          <cell r="I681">
            <v>1</v>
          </cell>
          <cell r="J681">
            <v>6</v>
          </cell>
          <cell r="K681" t="str">
            <v>Botella</v>
          </cell>
        </row>
        <row r="682">
          <cell r="A682">
            <v>8426411012197</v>
          </cell>
          <cell r="B682" t="str">
            <v>CARXXVTXXXXXX191500M</v>
          </cell>
          <cell r="C682">
            <v>50202203</v>
          </cell>
          <cell r="D682" t="str">
            <v>Vino</v>
          </cell>
          <cell r="E682">
            <v>1753</v>
          </cell>
          <cell r="F682">
            <v>1753</v>
          </cell>
          <cell r="G682">
            <v>1753</v>
          </cell>
          <cell r="H682" t="str">
            <v>VinoTinto Pago de Carraovejas 19 de 1500 ml</v>
          </cell>
          <cell r="I682">
            <v>0</v>
          </cell>
          <cell r="J682">
            <v>6</v>
          </cell>
          <cell r="K682" t="str">
            <v>Botella</v>
          </cell>
        </row>
        <row r="683">
          <cell r="A683">
            <v>8426411012203</v>
          </cell>
          <cell r="B683" t="str">
            <v>CARXXVTXXXXXX201500M</v>
          </cell>
          <cell r="C683">
            <v>50202203</v>
          </cell>
          <cell r="D683" t="str">
            <v>Vino</v>
          </cell>
          <cell r="E683">
            <v>1854</v>
          </cell>
          <cell r="F683">
            <v>1854</v>
          </cell>
          <cell r="G683">
            <v>1854</v>
          </cell>
          <cell r="H683" t="str">
            <v>VinoTinto Pago de Carraovejas 20 de 1500 ml</v>
          </cell>
          <cell r="I683">
            <v>0</v>
          </cell>
          <cell r="J683">
            <v>6</v>
          </cell>
          <cell r="K683" t="str">
            <v>Botella</v>
          </cell>
        </row>
        <row r="684">
          <cell r="A684">
            <v>8426411032201</v>
          </cell>
          <cell r="B684" t="str">
            <v>CARXXVTXXXXXX203000M</v>
          </cell>
          <cell r="C684">
            <v>50202203</v>
          </cell>
          <cell r="D684" t="str">
            <v>Vino</v>
          </cell>
          <cell r="E684">
            <v>1855</v>
          </cell>
          <cell r="F684">
            <v>1855</v>
          </cell>
          <cell r="G684">
            <v>1855</v>
          </cell>
          <cell r="H684" t="str">
            <v>VinoTinto Pago de Carraovejas 20 de 3000 ml</v>
          </cell>
          <cell r="I684">
            <v>0</v>
          </cell>
          <cell r="J684">
            <v>1</v>
          </cell>
          <cell r="K684" t="str">
            <v>Botella</v>
          </cell>
        </row>
        <row r="685">
          <cell r="A685">
            <v>8426411022202</v>
          </cell>
          <cell r="B685" t="str">
            <v>CARXXVTXXXXXX205000M</v>
          </cell>
          <cell r="C685">
            <v>50202203</v>
          </cell>
          <cell r="D685" t="str">
            <v>Vino</v>
          </cell>
          <cell r="E685">
            <v>1856</v>
          </cell>
          <cell r="F685">
            <v>1856</v>
          </cell>
          <cell r="G685">
            <v>1856</v>
          </cell>
          <cell r="H685" t="str">
            <v>VinoTinto Pago de Carraovejas 20 de 5000 ml</v>
          </cell>
          <cell r="I685">
            <v>0</v>
          </cell>
          <cell r="J685">
            <v>1</v>
          </cell>
          <cell r="K685" t="str">
            <v>Botella</v>
          </cell>
        </row>
        <row r="686">
          <cell r="A686">
            <v>8426411002204</v>
          </cell>
          <cell r="B686" t="str">
            <v>CARXXVTXXXXXX200750M</v>
          </cell>
          <cell r="C686">
            <v>50202203</v>
          </cell>
          <cell r="D686" t="str">
            <v>Vino</v>
          </cell>
          <cell r="E686">
            <v>1853</v>
          </cell>
          <cell r="F686">
            <v>1853</v>
          </cell>
          <cell r="G686">
            <v>1853</v>
          </cell>
          <cell r="H686" t="str">
            <v>VinoTinto Pago de Carraovejas 20 de 750 ml</v>
          </cell>
          <cell r="I686">
            <v>0</v>
          </cell>
          <cell r="J686">
            <v>6</v>
          </cell>
          <cell r="K686" t="str">
            <v>Botella</v>
          </cell>
        </row>
        <row r="687">
          <cell r="A687">
            <v>8426411012210</v>
          </cell>
          <cell r="B687" t="str">
            <v>CARXXVTXXXXXX211500M</v>
          </cell>
          <cell r="C687">
            <v>50202203</v>
          </cell>
          <cell r="D687" t="str">
            <v>VINO</v>
          </cell>
          <cell r="E687">
            <v>0</v>
          </cell>
          <cell r="F687">
            <v>0</v>
          </cell>
          <cell r="G687">
            <v>0</v>
          </cell>
          <cell r="H687" t="str">
            <v>VinoTinto Pago de Carraovejas 21 de 1500 ml</v>
          </cell>
          <cell r="I687">
            <v>1</v>
          </cell>
          <cell r="J687">
            <v>3</v>
          </cell>
          <cell r="K687" t="str">
            <v>Botella</v>
          </cell>
        </row>
        <row r="688">
          <cell r="A688">
            <v>8426411032218</v>
          </cell>
          <cell r="B688" t="str">
            <v>CARXXVTXXXXXX213000M</v>
          </cell>
          <cell r="C688">
            <v>50202203</v>
          </cell>
          <cell r="D688" t="str">
            <v>VINO</v>
          </cell>
          <cell r="E688">
            <v>0</v>
          </cell>
          <cell r="F688">
            <v>0</v>
          </cell>
          <cell r="G688">
            <v>0</v>
          </cell>
          <cell r="H688" t="str">
            <v>VinoTinto Pago de Carraovejas 21 de 3000 ml</v>
          </cell>
          <cell r="I688">
            <v>0</v>
          </cell>
          <cell r="J688">
            <v>1</v>
          </cell>
          <cell r="K688" t="str">
            <v>Botella</v>
          </cell>
        </row>
        <row r="689">
          <cell r="A689">
            <v>8426411022219</v>
          </cell>
          <cell r="B689" t="str">
            <v>CARXXVTXXXXXX215000M</v>
          </cell>
          <cell r="C689">
            <v>50202203</v>
          </cell>
          <cell r="D689" t="str">
            <v>VINO</v>
          </cell>
          <cell r="E689">
            <v>0</v>
          </cell>
          <cell r="F689">
            <v>0</v>
          </cell>
          <cell r="G689">
            <v>0</v>
          </cell>
          <cell r="H689" t="str">
            <v>VinoTinto Pago de Carraovejas 21 de 5000 ml</v>
          </cell>
          <cell r="I689">
            <v>0</v>
          </cell>
          <cell r="J689">
            <v>0</v>
          </cell>
          <cell r="K689" t="str">
            <v>Botella</v>
          </cell>
        </row>
        <row r="690">
          <cell r="A690">
            <v>8426411002211</v>
          </cell>
          <cell r="B690" t="str">
            <v>CARXXVTXXXXXX210750M</v>
          </cell>
          <cell r="C690">
            <v>50202203</v>
          </cell>
          <cell r="D690" t="str">
            <v>VINO</v>
          </cell>
          <cell r="E690">
            <v>1921</v>
          </cell>
          <cell r="F690">
            <v>1921</v>
          </cell>
          <cell r="G690">
            <v>1921</v>
          </cell>
          <cell r="H690" t="str">
            <v>VinoTinto Pago de Carraovejas 21 de 750 ml</v>
          </cell>
          <cell r="I690">
            <v>5188</v>
          </cell>
          <cell r="J690">
            <v>6</v>
          </cell>
          <cell r="K690" t="str">
            <v>Botella</v>
          </cell>
        </row>
        <row r="691">
          <cell r="A691">
            <v>8410261112152</v>
          </cell>
          <cell r="B691" t="str">
            <v>PNGXXVTTEMLOBXX0750M</v>
          </cell>
          <cell r="C691">
            <v>50202203</v>
          </cell>
          <cell r="D691" t="str">
            <v>Vino</v>
          </cell>
          <cell r="E691">
            <v>0</v>
          </cell>
          <cell r="F691">
            <v>0</v>
          </cell>
          <cell r="G691">
            <v>0</v>
          </cell>
          <cell r="H691" t="str">
            <v>VinoTinto Pata Negra Tempranillo Rioja Lobo de 750 ml</v>
          </cell>
          <cell r="I691">
            <v>2449</v>
          </cell>
          <cell r="J691">
            <v>6</v>
          </cell>
          <cell r="K691" t="str">
            <v>Botella</v>
          </cell>
        </row>
        <row r="692">
          <cell r="A692">
            <v>8437019818234</v>
          </cell>
          <cell r="B692" t="str">
            <v>PSIXXVTXXXXXX190750M</v>
          </cell>
          <cell r="C692">
            <v>50202203</v>
          </cell>
          <cell r="D692" t="str">
            <v>Vino</v>
          </cell>
          <cell r="E692">
            <v>1779</v>
          </cell>
          <cell r="F692">
            <v>1779</v>
          </cell>
          <cell r="G692">
            <v>1779</v>
          </cell>
          <cell r="H692" t="str">
            <v>VinoTinto Psi 19 de 750 ml</v>
          </cell>
          <cell r="I692">
            <v>1</v>
          </cell>
          <cell r="J692">
            <v>6</v>
          </cell>
          <cell r="K692" t="str">
            <v>Botella</v>
          </cell>
        </row>
        <row r="693">
          <cell r="A693">
            <v>8437019818388</v>
          </cell>
          <cell r="B693" t="str">
            <v>PSIXXVTXXXXXX200750M</v>
          </cell>
          <cell r="C693">
            <v>50202203</v>
          </cell>
          <cell r="D693" t="str">
            <v>Vino</v>
          </cell>
          <cell r="E693">
            <v>1852</v>
          </cell>
          <cell r="F693">
            <v>1852</v>
          </cell>
          <cell r="G693">
            <v>1852</v>
          </cell>
          <cell r="H693" t="str">
            <v>VinoTinto Psi 20 de 750 ml</v>
          </cell>
          <cell r="I693">
            <v>0</v>
          </cell>
          <cell r="J693">
            <v>12</v>
          </cell>
          <cell r="K693" t="str">
            <v>Botella</v>
          </cell>
        </row>
        <row r="694">
          <cell r="A694">
            <v>8436014241924</v>
          </cell>
          <cell r="B694" t="str">
            <v>VSIUNVTRVEXXX221500M</v>
          </cell>
          <cell r="C694">
            <v>50202203</v>
          </cell>
          <cell r="D694" t="str">
            <v>Vino</v>
          </cell>
          <cell r="E694">
            <v>0</v>
          </cell>
          <cell r="F694">
            <v>0</v>
          </cell>
          <cell r="G694">
            <v>0</v>
          </cell>
          <cell r="H694" t="str">
            <v>VinoTinto Vega Sicilia Unico Reserva Especial de 1500 m</v>
          </cell>
          <cell r="I694">
            <v>2</v>
          </cell>
          <cell r="J694">
            <v>1</v>
          </cell>
          <cell r="K694" t="str">
            <v>Botella</v>
          </cell>
        </row>
        <row r="695">
          <cell r="A695">
            <v>8436014241894</v>
          </cell>
          <cell r="B695" t="str">
            <v>VSIUNVTRVEXXX211500M</v>
          </cell>
          <cell r="C695">
            <v>50202203</v>
          </cell>
          <cell r="D695" t="str">
            <v>Vino</v>
          </cell>
          <cell r="E695">
            <v>1737</v>
          </cell>
          <cell r="F695">
            <v>1737</v>
          </cell>
          <cell r="G695">
            <v>1737</v>
          </cell>
          <cell r="H695" t="str">
            <v>VinoTinto Vega Sicilia Unico Reserva Especial de 1500 m</v>
          </cell>
          <cell r="I695">
            <v>1</v>
          </cell>
          <cell r="J695">
            <v>1</v>
          </cell>
          <cell r="K695" t="str">
            <v>Botella</v>
          </cell>
        </row>
        <row r="696">
          <cell r="A696">
            <v>8436014241849</v>
          </cell>
          <cell r="B696" t="str">
            <v>VSIUNVTRVEXXX200750M</v>
          </cell>
          <cell r="C696">
            <v>50202203</v>
          </cell>
          <cell r="D696" t="str">
            <v>Vino</v>
          </cell>
          <cell r="E696">
            <v>1736</v>
          </cell>
          <cell r="F696">
            <v>1736</v>
          </cell>
          <cell r="G696">
            <v>1736</v>
          </cell>
          <cell r="H696" t="str">
            <v>VinoTinto Vega Sicilia Unico Reserva Especial de 750 m</v>
          </cell>
          <cell r="I696">
            <v>0</v>
          </cell>
          <cell r="J696">
            <v>3</v>
          </cell>
          <cell r="K696" t="str">
            <v>Botella</v>
          </cell>
        </row>
        <row r="697">
          <cell r="A697">
            <v>8436014241870</v>
          </cell>
          <cell r="B697" t="str">
            <v>VSIUNVTRVEXXX210750M</v>
          </cell>
          <cell r="C697">
            <v>50202203</v>
          </cell>
          <cell r="D697" t="str">
            <v>Vino</v>
          </cell>
          <cell r="E697">
            <v>1830</v>
          </cell>
          <cell r="F697">
            <v>1830</v>
          </cell>
          <cell r="G697">
            <v>1830</v>
          </cell>
          <cell r="H697" t="str">
            <v>VinoTinto Vega Sicilia Unico Reserva Especial de 750 m</v>
          </cell>
          <cell r="I697">
            <v>1</v>
          </cell>
          <cell r="J697">
            <v>3</v>
          </cell>
          <cell r="K697" t="str">
            <v>Botella</v>
          </cell>
        </row>
        <row r="698">
          <cell r="A698">
            <v>8436014241900</v>
          </cell>
          <cell r="B698" t="str">
            <v>VSIUNVTRVEXXX220750M</v>
          </cell>
          <cell r="C698">
            <v>50202203</v>
          </cell>
          <cell r="D698" t="str">
            <v>Vino</v>
          </cell>
          <cell r="E698">
            <v>1884</v>
          </cell>
          <cell r="F698">
            <v>1884</v>
          </cell>
          <cell r="G698">
            <v>1884</v>
          </cell>
          <cell r="H698" t="str">
            <v>VinoTinto Vega Sicilia Unico Reserva Especial de 750 m</v>
          </cell>
          <cell r="I698">
            <v>176</v>
          </cell>
          <cell r="J698">
            <v>3</v>
          </cell>
          <cell r="K698" t="str">
            <v>Botella</v>
          </cell>
        </row>
        <row r="699">
          <cell r="A699">
            <v>8437011601919</v>
          </cell>
          <cell r="B699" t="str">
            <v>PSIXXVTXXXXXX170750M</v>
          </cell>
          <cell r="C699">
            <v>50202203</v>
          </cell>
          <cell r="D699" t="str">
            <v>Vino</v>
          </cell>
          <cell r="E699">
            <v>1636</v>
          </cell>
          <cell r="F699">
            <v>1636</v>
          </cell>
          <cell r="G699">
            <v>1636</v>
          </cell>
          <cell r="H699" t="str">
            <v>VintoTinto Psi 17 de 750 ml</v>
          </cell>
          <cell r="I699">
            <v>0</v>
          </cell>
          <cell r="J699">
            <v>12</v>
          </cell>
          <cell r="K699" t="str">
            <v>Botella</v>
          </cell>
        </row>
        <row r="700">
          <cell r="A700">
            <v>5900343010603</v>
          </cell>
          <cell r="B700" t="str">
            <v>ZWKXXVOBIAXXXXX0750M</v>
          </cell>
          <cell r="C700">
            <v>50202206</v>
          </cell>
          <cell r="D700" t="str">
            <v>Licor destilado</v>
          </cell>
          <cell r="E700">
            <v>1730</v>
          </cell>
          <cell r="F700">
            <v>1730</v>
          </cell>
          <cell r="G700">
            <v>1730</v>
          </cell>
          <cell r="H700" t="str">
            <v>Vodka Zubrowka Biala de 750 ml</v>
          </cell>
          <cell r="I700">
            <v>2116</v>
          </cell>
          <cell r="J700">
            <v>12</v>
          </cell>
          <cell r="K700" t="str">
            <v>Botella</v>
          </cell>
        </row>
        <row r="701">
          <cell r="A701">
            <v>5900343003520</v>
          </cell>
          <cell r="B701" t="str">
            <v>ZWKXXVOBGSXXXXX0750M</v>
          </cell>
          <cell r="C701">
            <v>50202206</v>
          </cell>
          <cell r="D701" t="str">
            <v>Licor destilado</v>
          </cell>
          <cell r="E701">
            <v>924</v>
          </cell>
          <cell r="F701">
            <v>924</v>
          </cell>
          <cell r="G701">
            <v>924</v>
          </cell>
          <cell r="H701" t="str">
            <v>Vodka Zubrowka Bison Grass de 750 ml</v>
          </cell>
          <cell r="I701">
            <v>2</v>
          </cell>
          <cell r="J701">
            <v>12</v>
          </cell>
          <cell r="K701" t="str">
            <v>Botella</v>
          </cell>
        </row>
        <row r="702">
          <cell r="A702">
            <v>5900343008136</v>
          </cell>
          <cell r="B702" t="str">
            <v>ZWKXXVOBGSXXX210750M</v>
          </cell>
          <cell r="C702">
            <v>50202206</v>
          </cell>
          <cell r="D702" t="str">
            <v>Licor destilado</v>
          </cell>
          <cell r="E702">
            <v>1780</v>
          </cell>
          <cell r="F702">
            <v>1780</v>
          </cell>
          <cell r="G702">
            <v>1780</v>
          </cell>
          <cell r="H702" t="str">
            <v>Vodka Zubrowka Bison Grass de 750 ml</v>
          </cell>
          <cell r="I702">
            <v>16562</v>
          </cell>
          <cell r="J702">
            <v>12</v>
          </cell>
          <cell r="K702" t="str">
            <v>Botella</v>
          </cell>
        </row>
        <row r="703">
          <cell r="A703">
            <v>5391523270304</v>
          </cell>
          <cell r="B703" t="str">
            <v>TEEXXWHSMAXXXXX0700M</v>
          </cell>
          <cell r="C703">
            <v>50202206</v>
          </cell>
          <cell r="D703" t="str">
            <v>Licor destilado</v>
          </cell>
          <cell r="E703">
            <v>1180</v>
          </cell>
          <cell r="F703">
            <v>1180</v>
          </cell>
          <cell r="G703">
            <v>1180</v>
          </cell>
          <cell r="H703" t="str">
            <v>Whisky Teeling Single Malt de 700 ml</v>
          </cell>
          <cell r="I703">
            <v>183</v>
          </cell>
          <cell r="J703">
            <v>6</v>
          </cell>
          <cell r="K703" t="str">
            <v>Botella</v>
          </cell>
        </row>
        <row r="704">
          <cell r="A704">
            <v>5391523270021</v>
          </cell>
          <cell r="B704" t="str">
            <v>TEEXXWHSNMXXXXX0700M</v>
          </cell>
          <cell r="C704">
            <v>50202206</v>
          </cell>
          <cell r="D704" t="str">
            <v>Licor destilado</v>
          </cell>
          <cell r="E704">
            <v>1181</v>
          </cell>
          <cell r="F704">
            <v>1181</v>
          </cell>
          <cell r="G704">
            <v>1181</v>
          </cell>
          <cell r="H704" t="str">
            <v>Whisky Teeling Small Batch de 700 ml</v>
          </cell>
          <cell r="I704">
            <v>0</v>
          </cell>
          <cell r="J704">
            <v>6</v>
          </cell>
          <cell r="K704" t="str">
            <v>Botella</v>
          </cell>
        </row>
        <row r="705">
          <cell r="A705">
            <v>5018481100213</v>
          </cell>
          <cell r="B705" t="str">
            <v>TOMXXWH12YXXXXX0700M</v>
          </cell>
          <cell r="C705">
            <v>50202206</v>
          </cell>
          <cell r="D705" t="str">
            <v>Licor destilado</v>
          </cell>
          <cell r="E705">
            <v>1183</v>
          </cell>
          <cell r="F705">
            <v>1183</v>
          </cell>
          <cell r="G705">
            <v>1183</v>
          </cell>
          <cell r="H705" t="str">
            <v>Whisky Tomatin 12 años de 700 ml</v>
          </cell>
          <cell r="I705">
            <v>39</v>
          </cell>
          <cell r="J705">
            <v>6</v>
          </cell>
          <cell r="K705" t="str">
            <v>Botella</v>
          </cell>
        </row>
        <row r="706">
          <cell r="A706">
            <v>5018481110212</v>
          </cell>
          <cell r="B706" t="str">
            <v>TOMXXWH18YXXXXX0700M</v>
          </cell>
          <cell r="C706">
            <v>50202206</v>
          </cell>
          <cell r="D706" t="str">
            <v>Licor destilado</v>
          </cell>
          <cell r="E706">
            <v>1184</v>
          </cell>
          <cell r="F706">
            <v>1184</v>
          </cell>
          <cell r="G706">
            <v>1184</v>
          </cell>
          <cell r="H706" t="str">
            <v>Whisky Tomatin 18 años de 700 ml</v>
          </cell>
          <cell r="I706">
            <v>165</v>
          </cell>
          <cell r="J706">
            <v>6</v>
          </cell>
          <cell r="K706" t="str">
            <v>Botella</v>
          </cell>
        </row>
        <row r="707">
          <cell r="A707">
            <v>5018481901643</v>
          </cell>
          <cell r="B707" t="str">
            <v>TOMXXWH30YXXXXX0700M</v>
          </cell>
          <cell r="C707">
            <v>50202206</v>
          </cell>
          <cell r="D707" t="str">
            <v>Licor destilado</v>
          </cell>
          <cell r="E707">
            <v>1617</v>
          </cell>
          <cell r="F707">
            <v>1617</v>
          </cell>
          <cell r="G707">
            <v>1617</v>
          </cell>
          <cell r="H707" t="str">
            <v>Whisky Tomatin 30 años de 700 ml</v>
          </cell>
          <cell r="I707">
            <v>0</v>
          </cell>
          <cell r="J707">
            <v>3</v>
          </cell>
          <cell r="K707" t="str">
            <v>Botella</v>
          </cell>
        </row>
        <row r="708">
          <cell r="A708">
            <v>5018481023307</v>
          </cell>
          <cell r="B708" t="str">
            <v>TOMXXWH36YXXXXX0700M</v>
          </cell>
          <cell r="C708">
            <v>50202206</v>
          </cell>
          <cell r="D708" t="str">
            <v>Licor destilado</v>
          </cell>
          <cell r="E708">
            <v>1329</v>
          </cell>
          <cell r="F708">
            <v>1329</v>
          </cell>
          <cell r="G708">
            <v>1329</v>
          </cell>
          <cell r="H708" t="str">
            <v>Whisky Tomatin 36 años de 700 ml</v>
          </cell>
          <cell r="I708">
            <v>5</v>
          </cell>
          <cell r="J708">
            <v>3</v>
          </cell>
          <cell r="K708" t="str">
            <v>Botella</v>
          </cell>
        </row>
        <row r="709">
          <cell r="A709">
            <v>5018481022003</v>
          </cell>
          <cell r="B709" t="str">
            <v>TOMXXWHLEGXXXXX0700M</v>
          </cell>
          <cell r="C709">
            <v>50202206</v>
          </cell>
          <cell r="D709" t="str">
            <v>Licor destilado</v>
          </cell>
          <cell r="E709">
            <v>1182</v>
          </cell>
          <cell r="F709">
            <v>1182</v>
          </cell>
          <cell r="G709">
            <v>1182</v>
          </cell>
          <cell r="H709" t="str">
            <v>Whisky Tomatin Legacy de 700 ml</v>
          </cell>
          <cell r="I709">
            <v>687</v>
          </cell>
          <cell r="J709">
            <v>6</v>
          </cell>
          <cell r="K709" t="str">
            <v>Botella</v>
          </cell>
        </row>
        <row r="710">
          <cell r="A710">
            <v>8436538814949</v>
          </cell>
          <cell r="B710" t="str">
            <v>SELXXXXVIN001220750M</v>
          </cell>
          <cell r="C710">
            <v>50202203</v>
          </cell>
          <cell r="D710" t="str">
            <v>Vino</v>
          </cell>
          <cell r="E710">
            <v>1982</v>
          </cell>
          <cell r="F710">
            <v>1982</v>
          </cell>
          <cell r="G710">
            <v>1982</v>
          </cell>
          <cell r="H710" t="str">
            <v>Vino Tinto Bodegas Roda Sela 22 de 750m</v>
          </cell>
          <cell r="I710">
            <v>1197</v>
          </cell>
          <cell r="J710">
            <v>6</v>
          </cell>
          <cell r="K710" t="str">
            <v>Botella</v>
          </cell>
        </row>
        <row r="711">
          <cell r="A711">
            <v>8437020872201</v>
          </cell>
          <cell r="B711" t="str">
            <v>BQAXXVBVERXXX220750M</v>
          </cell>
          <cell r="C711">
            <v>50202203</v>
          </cell>
          <cell r="D711" t="str">
            <v>Vino</v>
          </cell>
          <cell r="E711">
            <v>1989</v>
          </cell>
          <cell r="F711">
            <v>1989</v>
          </cell>
          <cell r="G711">
            <v>1989</v>
          </cell>
          <cell r="H711" t="str">
            <v>Vino Blanco Belondrade Quinta Apolonia 22 de 750m</v>
          </cell>
          <cell r="I711">
            <v>611</v>
          </cell>
          <cell r="J711">
            <v>12</v>
          </cell>
          <cell r="K711" t="str">
            <v>Botella</v>
          </cell>
        </row>
        <row r="712">
          <cell r="A712">
            <v>8437020872249</v>
          </cell>
          <cell r="B712" t="str">
            <v>BLUXXXXVIN001220750M</v>
          </cell>
          <cell r="C712">
            <v>50202203</v>
          </cell>
          <cell r="D712" t="str">
            <v>Vino</v>
          </cell>
          <cell r="E712">
            <v>1992</v>
          </cell>
          <cell r="F712">
            <v>1992</v>
          </cell>
          <cell r="G712">
            <v>1992</v>
          </cell>
          <cell r="H712" t="str">
            <v>Vino Blanco Belondrade y Lurton 22 de 750m</v>
          </cell>
          <cell r="I712">
            <v>59</v>
          </cell>
          <cell r="J712">
            <v>12</v>
          </cell>
          <cell r="K712" t="str">
            <v>Botella</v>
          </cell>
        </row>
        <row r="713">
          <cell r="A713">
            <v>5998835045219</v>
          </cell>
          <cell r="B713" t="str">
            <v>OREXXVDVTDXXX210500M</v>
          </cell>
          <cell r="C713">
            <v>50202203</v>
          </cell>
          <cell r="D713" t="str">
            <v>Vino</v>
          </cell>
          <cell r="E713">
            <v>1993</v>
          </cell>
          <cell r="F713">
            <v>1993</v>
          </cell>
          <cell r="G713">
            <v>1993</v>
          </cell>
          <cell r="H713" t="str">
            <v>Vino Dulce Oremus Tokaji Vendimia Tardía 21 de 500 m</v>
          </cell>
          <cell r="I713">
            <v>746</v>
          </cell>
          <cell r="J713">
            <v>6</v>
          </cell>
          <cell r="K713" t="str">
            <v>Botella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ada"/>
      <sheetName val="Abarrotes "/>
      <sheetName val="Vinos"/>
      <sheetName val="Licores"/>
      <sheetName val="Cambios de Precios"/>
    </sheetNames>
    <sheetDataSet>
      <sheetData sheetId="0"/>
      <sheetData sheetId="1">
        <row r="1">
          <cell r="A1" t="str">
            <v xml:space="preserve">CODIGO DE BARRAS </v>
          </cell>
          <cell r="B1" t="str">
            <v xml:space="preserve">CLAVE  PZA ACCPAC </v>
          </cell>
          <cell r="C1" t="str">
            <v>CLAVE PROD SERV</v>
          </cell>
          <cell r="D1" t="str">
            <v>DESCRIPCION</v>
          </cell>
          <cell r="E1" t="str">
            <v>Código Genérico</v>
          </cell>
          <cell r="F1" t="str">
            <v>DESCRIPCION DEL PRODUCTO</v>
          </cell>
          <cell r="G1" t="str">
            <v>PIEZAS POR CAJA</v>
          </cell>
          <cell r="H1" t="str">
            <v>EMPAQUE</v>
          </cell>
          <cell r="I1" t="str">
            <v>PRECIO POR CAJA</v>
          </cell>
          <cell r="J1" t="str">
            <v xml:space="preserve">PRECIO UNITARIO </v>
          </cell>
        </row>
        <row r="2">
          <cell r="A2" t="str">
            <v xml:space="preserve">CODIGO DE BARRAS </v>
          </cell>
          <cell r="B2" t="str">
            <v xml:space="preserve">CLAVE  PZA ACCPAC </v>
          </cell>
          <cell r="C2" t="str">
            <v>CLAVE PROD SERV</v>
          </cell>
          <cell r="D2" t="str">
            <v>DESCRIPCION</v>
          </cell>
          <cell r="E2" t="str">
            <v>CDG GENERICO</v>
          </cell>
          <cell r="F2" t="str">
            <v>DESCRIPCION DEL PRODUCTO</v>
          </cell>
          <cell r="G2" t="str">
            <v>PIEZAS POR CAJA</v>
          </cell>
          <cell r="H2" t="str">
            <v>EMPAQUE</v>
          </cell>
          <cell r="I2" t="str">
            <v>PRECIO POR CAJA</v>
          </cell>
          <cell r="J2" t="str">
            <v xml:space="preserve">PRECIO UNITARIO </v>
          </cell>
        </row>
        <row r="3">
          <cell r="B3"/>
          <cell r="C3"/>
          <cell r="D3"/>
          <cell r="E3"/>
          <cell r="F3"/>
          <cell r="G3"/>
          <cell r="H3"/>
          <cell r="I3"/>
          <cell r="J3"/>
        </row>
        <row r="4">
          <cell r="A4"/>
          <cell r="B4"/>
          <cell r="C4"/>
          <cell r="D4"/>
          <cell r="E4"/>
          <cell r="F4"/>
          <cell r="G4"/>
          <cell r="H4"/>
          <cell r="I4"/>
          <cell r="J4"/>
        </row>
        <row r="5">
          <cell r="A5"/>
          <cell r="B5"/>
          <cell r="C5"/>
          <cell r="D5"/>
          <cell r="E5"/>
          <cell r="F5" t="str">
            <v>AUBOCASSA - ESPAÑA</v>
          </cell>
          <cell r="G5"/>
          <cell r="H5"/>
          <cell r="I5"/>
          <cell r="J5"/>
        </row>
        <row r="6">
          <cell r="A6">
            <v>8437000145738</v>
          </cell>
          <cell r="B6" t="str">
            <v>DAUAUACEVGXXXXX0500M</v>
          </cell>
          <cell r="C6">
            <v>50151513</v>
          </cell>
          <cell r="D6" t="str">
            <v>Aceites vegetales o de planta comestibles</v>
          </cell>
          <cell r="E6">
            <v>336</v>
          </cell>
          <cell r="F6" t="str">
            <v>Aceite de Oliva Aubocassa Extra Virgen de 500 ml</v>
          </cell>
          <cell r="G6">
            <v>6</v>
          </cell>
          <cell r="H6" t="str">
            <v>Botella</v>
          </cell>
          <cell r="I6">
            <v>2520</v>
          </cell>
          <cell r="J6">
            <v>420</v>
          </cell>
        </row>
        <row r="7">
          <cell r="A7">
            <v>8436538811276</v>
          </cell>
          <cell r="B7" t="str">
            <v>LAMXXACEVGXXXXX0500M</v>
          </cell>
          <cell r="C7">
            <v>50151513</v>
          </cell>
          <cell r="D7" t="str">
            <v>Aceites vegetales o de planta comestibles</v>
          </cell>
          <cell r="E7">
            <v>1135</v>
          </cell>
          <cell r="F7" t="str">
            <v>Aceite de Oliva L'Amo Extra Virgen de 500 ml</v>
          </cell>
          <cell r="G7">
            <v>6</v>
          </cell>
          <cell r="H7" t="str">
            <v>Botella</v>
          </cell>
          <cell r="I7">
            <v>2520</v>
          </cell>
          <cell r="J7">
            <v>420</v>
          </cell>
        </row>
        <row r="8">
          <cell r="A8"/>
          <cell r="B8"/>
          <cell r="C8"/>
          <cell r="D8"/>
          <cell r="E8"/>
          <cell r="F8"/>
          <cell r="G8"/>
          <cell r="H8"/>
          <cell r="I8"/>
          <cell r="J8"/>
        </row>
        <row r="9">
          <cell r="A9"/>
          <cell r="B9"/>
          <cell r="C9"/>
          <cell r="D9"/>
          <cell r="E9"/>
          <cell r="F9" t="str">
            <v>YBARRA- ESPAÑA</v>
          </cell>
          <cell r="G9"/>
          <cell r="H9"/>
          <cell r="I9"/>
          <cell r="J9"/>
        </row>
        <row r="10">
          <cell r="A10">
            <v>8410086010350</v>
          </cell>
          <cell r="B10" t="str">
            <v>YYBXXACEVGABQXX0500M</v>
          </cell>
          <cell r="C10">
            <v>50151500</v>
          </cell>
          <cell r="D10" t="str">
            <v>Grasas y aceites vegetales comestibles</v>
          </cell>
          <cell r="E10">
            <v>1356</v>
          </cell>
          <cell r="F10" t="str">
            <v>Aceite de Oliva YYBarra Extra Virgen Arbequina 500 ml</v>
          </cell>
          <cell r="G10">
            <v>12</v>
          </cell>
          <cell r="H10" t="str">
            <v>Frasco</v>
          </cell>
          <cell r="I10">
            <v>2110.8000000000002</v>
          </cell>
          <cell r="J10">
            <v>175.9</v>
          </cell>
        </row>
        <row r="11">
          <cell r="A11">
            <v>8410086010329</v>
          </cell>
          <cell r="B11" t="str">
            <v>YYBXXACEVGHOJXX0500M</v>
          </cell>
          <cell r="C11">
            <v>50151500</v>
          </cell>
          <cell r="D11" t="str">
            <v>Grasas y aceites vegetales comestibles</v>
          </cell>
          <cell r="E11">
            <v>1357</v>
          </cell>
          <cell r="F11" t="str">
            <v>Aceite de Oliva YYBarra Extra Virgen Hojiblanca 500 ml</v>
          </cell>
          <cell r="G11">
            <v>12</v>
          </cell>
          <cell r="H11" t="str">
            <v>Frasco</v>
          </cell>
          <cell r="I11">
            <v>2110.8000000000002</v>
          </cell>
          <cell r="J11">
            <v>175.9</v>
          </cell>
        </row>
        <row r="12">
          <cell r="A12">
            <v>8410086010336</v>
          </cell>
          <cell r="B12" t="str">
            <v>YYBXXACEVGPICXX0500M</v>
          </cell>
          <cell r="C12">
            <v>50151500</v>
          </cell>
          <cell r="D12" t="str">
            <v>Grasas y aceites vegetales comestibles</v>
          </cell>
          <cell r="E12">
            <v>1359</v>
          </cell>
          <cell r="F12" t="str">
            <v>Aceite de Oliva YYBarra Extra Virgen Picual 500 ml</v>
          </cell>
          <cell r="G12">
            <v>12</v>
          </cell>
          <cell r="H12" t="str">
            <v>Frasco</v>
          </cell>
          <cell r="I12">
            <v>2110.8000000000002</v>
          </cell>
          <cell r="J12">
            <v>175.9</v>
          </cell>
        </row>
        <row r="13">
          <cell r="A13">
            <v>8410086000559</v>
          </cell>
          <cell r="B13" t="str">
            <v>YYBXXACEVGSLEXX0500M</v>
          </cell>
          <cell r="C13">
            <v>50151500</v>
          </cell>
          <cell r="D13" t="str">
            <v>Grasas y aceites vegetales comestibles</v>
          </cell>
          <cell r="E13">
            <v>1360</v>
          </cell>
          <cell r="F13" t="str">
            <v>Aceite de Oliva YYBarra Extra Virgen Selección Esp.  500 ml</v>
          </cell>
          <cell r="G13">
            <v>12</v>
          </cell>
          <cell r="H13" t="str">
            <v>Frasco</v>
          </cell>
          <cell r="I13">
            <v>2110.8000000000002</v>
          </cell>
          <cell r="J13">
            <v>175.9</v>
          </cell>
        </row>
        <row r="14">
          <cell r="A14"/>
          <cell r="B14"/>
          <cell r="C14"/>
          <cell r="D14"/>
          <cell r="E14"/>
          <cell r="F14"/>
          <cell r="G14"/>
          <cell r="H14"/>
          <cell r="I14"/>
          <cell r="J14"/>
        </row>
        <row r="15">
          <cell r="A15"/>
          <cell r="B15"/>
          <cell r="C15"/>
          <cell r="D15"/>
          <cell r="E15"/>
          <cell r="F15" t="str">
            <v>ACEITE EXTRA VIRGEN YBARRA</v>
          </cell>
          <cell r="G15"/>
          <cell r="H15"/>
          <cell r="I15"/>
          <cell r="J15"/>
        </row>
        <row r="16">
          <cell r="A16">
            <v>48327203537</v>
          </cell>
          <cell r="B16" t="str">
            <v>YYBXXACEVGSLAXX0250M</v>
          </cell>
          <cell r="C16">
            <v>50151500</v>
          </cell>
          <cell r="D16" t="str">
            <v>Grasas y aceites vegetales comestibles</v>
          </cell>
          <cell r="E16">
            <v>1361</v>
          </cell>
          <cell r="F16" t="str">
            <v>Aceite de Oliva YBarra Extra Virgen Selec Aromático 250 ml</v>
          </cell>
          <cell r="G16">
            <v>12</v>
          </cell>
          <cell r="H16" t="str">
            <v>Frasco</v>
          </cell>
          <cell r="I16">
            <v>821.4</v>
          </cell>
          <cell r="J16">
            <v>68.45</v>
          </cell>
        </row>
        <row r="17">
          <cell r="A17">
            <v>48327203520</v>
          </cell>
          <cell r="B17" t="str">
            <v>YYBXXACEVGSLAXX0500M</v>
          </cell>
          <cell r="C17">
            <v>50151500</v>
          </cell>
          <cell r="D17" t="str">
            <v>Grasas y aceites vegetales comestibles</v>
          </cell>
          <cell r="E17">
            <v>1362</v>
          </cell>
          <cell r="F17" t="str">
            <v>Aceite de Oliva YBarra Extra Virgen Selec Aromático 500 ml</v>
          </cell>
          <cell r="G17">
            <v>12</v>
          </cell>
          <cell r="H17" t="str">
            <v>Frasco</v>
          </cell>
          <cell r="I17">
            <v>1712.3999999999999</v>
          </cell>
          <cell r="J17">
            <v>142.69999999999999</v>
          </cell>
        </row>
        <row r="18">
          <cell r="A18">
            <v>48327203513</v>
          </cell>
          <cell r="B18" t="str">
            <v>YYBXXACEVGSLAXX0750M</v>
          </cell>
          <cell r="C18">
            <v>50151500</v>
          </cell>
          <cell r="D18" t="str">
            <v>Grasas y aceites vegetales comestibles</v>
          </cell>
          <cell r="E18">
            <v>1363</v>
          </cell>
          <cell r="F18" t="str">
            <v>Aceite de Oliva YBarra Extra Virgen Selec Aromático 750 ml</v>
          </cell>
          <cell r="G18">
            <v>12</v>
          </cell>
          <cell r="H18" t="str">
            <v>Frasco</v>
          </cell>
          <cell r="I18">
            <v>2544</v>
          </cell>
          <cell r="J18">
            <v>212</v>
          </cell>
        </row>
        <row r="19">
          <cell r="A19">
            <v>48327203803</v>
          </cell>
          <cell r="B19" t="str">
            <v>YYBXXACEVGSLAXX1000M</v>
          </cell>
          <cell r="C19">
            <v>50151500</v>
          </cell>
          <cell r="D19" t="str">
            <v>Grasas y aceites vegetales comestibles</v>
          </cell>
          <cell r="E19">
            <v>1364</v>
          </cell>
          <cell r="F19" t="str">
            <v>Aceite de Oliva YBarra Extra Virgen Selec Aromático 1000 ml</v>
          </cell>
          <cell r="G19">
            <v>12</v>
          </cell>
          <cell r="H19" t="str">
            <v>Frasco</v>
          </cell>
          <cell r="I19">
            <v>3200.3999999999996</v>
          </cell>
          <cell r="J19">
            <v>266.7</v>
          </cell>
        </row>
        <row r="20">
          <cell r="A20"/>
          <cell r="B20"/>
          <cell r="C20"/>
          <cell r="D20"/>
          <cell r="E20"/>
          <cell r="F20"/>
          <cell r="G20"/>
          <cell r="H20"/>
          <cell r="I20"/>
          <cell r="J20"/>
        </row>
        <row r="21">
          <cell r="A21"/>
          <cell r="B21"/>
          <cell r="C21"/>
          <cell r="D21"/>
          <cell r="E21"/>
          <cell r="F21" t="str">
            <v>ACEITE DE OLIVA YBARRA</v>
          </cell>
          <cell r="G21"/>
          <cell r="H21"/>
          <cell r="I21"/>
          <cell r="J21"/>
        </row>
        <row r="22">
          <cell r="A22">
            <v>48327203421</v>
          </cell>
          <cell r="B22" t="str">
            <v>YYBXXXXABA001XX0500M</v>
          </cell>
          <cell r="C22">
            <v>50151500</v>
          </cell>
          <cell r="D22" t="str">
            <v>Grasas y aceites vegetales comestibles</v>
          </cell>
          <cell r="E22">
            <v>2223</v>
          </cell>
          <cell r="F22" t="str">
            <v>Aceite de Oliva Ybarra de 500 ml</v>
          </cell>
          <cell r="G22">
            <v>12</v>
          </cell>
          <cell r="H22" t="str">
            <v>Frasco</v>
          </cell>
          <cell r="I22">
            <v>1170</v>
          </cell>
          <cell r="J22">
            <v>97.5</v>
          </cell>
        </row>
        <row r="23">
          <cell r="A23"/>
          <cell r="B23"/>
          <cell r="C23"/>
          <cell r="D23"/>
          <cell r="E23"/>
          <cell r="F23"/>
          <cell r="G23"/>
          <cell r="H23"/>
          <cell r="I23"/>
          <cell r="J23"/>
        </row>
        <row r="24">
          <cell r="A24">
            <v>48327102083</v>
          </cell>
          <cell r="B24" t="str">
            <v>YYBXXACREFLATXX0200M</v>
          </cell>
          <cell r="C24">
            <v>50151500</v>
          </cell>
          <cell r="D24" t="str">
            <v>Grasas y aceites vegetales comestibles</v>
          </cell>
          <cell r="E24">
            <v>1365</v>
          </cell>
          <cell r="F24" t="str">
            <v>Aceite de Oliva YBarra Lata de 200 ml</v>
          </cell>
          <cell r="G24">
            <v>20</v>
          </cell>
          <cell r="H24" t="str">
            <v>Lata</v>
          </cell>
          <cell r="I24">
            <v>1114</v>
          </cell>
          <cell r="J24">
            <v>55.7</v>
          </cell>
        </row>
        <row r="25">
          <cell r="A25">
            <v>48327102045</v>
          </cell>
          <cell r="B25" t="str">
            <v>YYBXXACREFLATXX0473M</v>
          </cell>
          <cell r="C25">
            <v>50151500</v>
          </cell>
          <cell r="D25" t="str">
            <v>Grasas y aceites vegetales comestibles</v>
          </cell>
          <cell r="E25">
            <v>1366</v>
          </cell>
          <cell r="F25" t="str">
            <v>Aceite de Oliva YBarra Lata de 473 ml</v>
          </cell>
          <cell r="G25">
            <v>24</v>
          </cell>
          <cell r="H25" t="str">
            <v>Lata</v>
          </cell>
          <cell r="I25">
            <v>2637.6</v>
          </cell>
          <cell r="J25">
            <v>109.89999999999999</v>
          </cell>
        </row>
        <row r="26">
          <cell r="A26">
            <v>48327102038</v>
          </cell>
          <cell r="B26" t="str">
            <v>YYBXXACREFLATXX0946M</v>
          </cell>
          <cell r="C26">
            <v>50151500</v>
          </cell>
          <cell r="D26" t="str">
            <v>Grasas y aceites vegetales comestibles</v>
          </cell>
          <cell r="E26">
            <v>1367</v>
          </cell>
          <cell r="F26" t="str">
            <v>Aceite de Oliva YBarra Lata de 946 ml</v>
          </cell>
          <cell r="G26">
            <v>15</v>
          </cell>
          <cell r="H26" t="str">
            <v>Lata</v>
          </cell>
          <cell r="I26">
            <v>3127.5</v>
          </cell>
          <cell r="J26">
            <v>208.5</v>
          </cell>
        </row>
        <row r="27">
          <cell r="A27"/>
          <cell r="B27"/>
          <cell r="C27"/>
          <cell r="D27"/>
          <cell r="E27"/>
          <cell r="F27"/>
          <cell r="G27"/>
          <cell r="H27"/>
          <cell r="I27"/>
          <cell r="J27"/>
        </row>
        <row r="28">
          <cell r="A28"/>
          <cell r="B28"/>
          <cell r="C28"/>
          <cell r="D28"/>
          <cell r="E28"/>
          <cell r="F28" t="str">
            <v>ACEITE DE OLIVA YBARRA PET</v>
          </cell>
          <cell r="G28"/>
          <cell r="H28"/>
          <cell r="I28"/>
          <cell r="J28"/>
        </row>
        <row r="29">
          <cell r="A29">
            <v>8410086003178</v>
          </cell>
          <cell r="B29" t="str">
            <v>YYBXXACEVGXXXXX1000M</v>
          </cell>
          <cell r="C29">
            <v>50151513</v>
          </cell>
          <cell r="D29" t="str">
            <v>Aceites vegetales o de planta comestibles</v>
          </cell>
          <cell r="E29">
            <v>1401</v>
          </cell>
          <cell r="F29" t="str">
            <v>Aceite de Oliva YBarra Extra Virgen Pet 1000 ml</v>
          </cell>
          <cell r="G29">
            <v>12</v>
          </cell>
          <cell r="H29" t="str">
            <v>Botella</v>
          </cell>
          <cell r="I29">
            <v>3480</v>
          </cell>
          <cell r="J29">
            <v>290</v>
          </cell>
        </row>
        <row r="30">
          <cell r="A30">
            <v>8410086002966</v>
          </cell>
          <cell r="B30" t="str">
            <v>YYBXXACREFXXXXX1000M</v>
          </cell>
          <cell r="C30">
            <v>50151513</v>
          </cell>
          <cell r="D30" t="str">
            <v>Aceites vegetales o de planta comestibles</v>
          </cell>
          <cell r="E30">
            <v>1402</v>
          </cell>
          <cell r="F30" t="str">
            <v>Aceite de Oliva YBarra Pet 1000 ml</v>
          </cell>
          <cell r="G30">
            <v>12</v>
          </cell>
          <cell r="H30" t="str">
            <v>Pet</v>
          </cell>
          <cell r="I30">
            <v>3096</v>
          </cell>
          <cell r="J30">
            <v>258</v>
          </cell>
        </row>
        <row r="31">
          <cell r="A31"/>
          <cell r="B31"/>
          <cell r="C31"/>
          <cell r="D31"/>
          <cell r="E31"/>
          <cell r="F31"/>
          <cell r="G31"/>
          <cell r="H31"/>
          <cell r="I31"/>
          <cell r="J31"/>
        </row>
        <row r="32">
          <cell r="A32"/>
          <cell r="B32"/>
          <cell r="C32"/>
          <cell r="D32"/>
          <cell r="E32"/>
          <cell r="F32" t="str">
            <v>ACEITUNAS YBARRA</v>
          </cell>
          <cell r="G32"/>
          <cell r="H32"/>
          <cell r="I32"/>
          <cell r="J32"/>
        </row>
        <row r="33">
          <cell r="A33">
            <v>8410086979312</v>
          </cell>
          <cell r="B33" t="str">
            <v>YYBXXAEMZNCHUXX0180G</v>
          </cell>
          <cell r="C33">
            <v>50171900</v>
          </cell>
          <cell r="D33" t="str">
            <v>Salmuera y salsa y aceitunas</v>
          </cell>
          <cell r="E33">
            <v>1369</v>
          </cell>
          <cell r="F33" t="str">
            <v>Aceitunas YBarra con Hueso Doy Pack de 180 g</v>
          </cell>
          <cell r="G33">
            <v>24</v>
          </cell>
          <cell r="H33" t="str">
            <v>Bolsa</v>
          </cell>
          <cell r="I33">
            <v>463.20000000000005</v>
          </cell>
          <cell r="J33">
            <v>19.3</v>
          </cell>
        </row>
        <row r="34">
          <cell r="A34">
            <v>8410086979305</v>
          </cell>
          <cell r="B34" t="str">
            <v>YYBXXAEMZNSHUXX0170G</v>
          </cell>
          <cell r="C34">
            <v>50171900</v>
          </cell>
          <cell r="D34" t="str">
            <v>Salmuera y salsa y aceitunas</v>
          </cell>
          <cell r="E34">
            <v>1371</v>
          </cell>
          <cell r="F34" t="str">
            <v>Aceitunas YBarra sin Hueso Doy Pack de 170 g</v>
          </cell>
          <cell r="G34">
            <v>24</v>
          </cell>
          <cell r="H34" t="str">
            <v>Bolsa</v>
          </cell>
          <cell r="I34">
            <v>463.20000000000005</v>
          </cell>
          <cell r="J34">
            <v>19.3</v>
          </cell>
        </row>
        <row r="35">
          <cell r="A35">
            <v>8410086979329</v>
          </cell>
          <cell r="B35" t="str">
            <v>YYBXXAERELPIMXX0180G</v>
          </cell>
          <cell r="C35">
            <v>50171900</v>
          </cell>
          <cell r="D35" t="str">
            <v>Salmuera y salsa y aceitunas</v>
          </cell>
          <cell r="E35">
            <v>1373</v>
          </cell>
          <cell r="F35" t="str">
            <v>Aceitunas Ybarra Rellenas de Pasta de Pimiento Doy de 180 g</v>
          </cell>
          <cell r="G35">
            <v>24</v>
          </cell>
          <cell r="H35" t="str">
            <v>Bolsa</v>
          </cell>
          <cell r="I35">
            <v>463.20000000000005</v>
          </cell>
          <cell r="J35">
            <v>19.3</v>
          </cell>
        </row>
        <row r="36">
          <cell r="A36"/>
          <cell r="B36"/>
          <cell r="C36"/>
          <cell r="D36"/>
          <cell r="E36"/>
          <cell r="F36"/>
          <cell r="G36"/>
          <cell r="H36"/>
          <cell r="I36"/>
          <cell r="J36"/>
        </row>
        <row r="37">
          <cell r="A37"/>
          <cell r="B37"/>
          <cell r="C37"/>
          <cell r="D37"/>
          <cell r="E37"/>
          <cell r="F37" t="str">
            <v>VINAGRES YBARRA</v>
          </cell>
          <cell r="G37"/>
          <cell r="H37"/>
          <cell r="I37"/>
          <cell r="J37"/>
        </row>
        <row r="38">
          <cell r="A38">
            <v>8410086704112</v>
          </cell>
          <cell r="B38" t="str">
            <v>YYBXXVIBALXXXXX0250M</v>
          </cell>
          <cell r="C38">
            <v>50171700</v>
          </cell>
          <cell r="D38" t="str">
            <v>Vinagres y vinos de cocinar</v>
          </cell>
          <cell r="E38">
            <v>1375</v>
          </cell>
          <cell r="F38" t="str">
            <v>Vinagre YBarra Balsámico de 250 ml</v>
          </cell>
          <cell r="G38">
            <v>12</v>
          </cell>
          <cell r="H38" t="str">
            <v>Frasco</v>
          </cell>
          <cell r="I38">
            <v>606</v>
          </cell>
          <cell r="J38">
            <v>50.5</v>
          </cell>
        </row>
        <row r="39">
          <cell r="A39">
            <v>8410086704068</v>
          </cell>
          <cell r="B39" t="str">
            <v>YYBXXVIMZAXXXXX0250M</v>
          </cell>
          <cell r="C39">
            <v>50171707</v>
          </cell>
          <cell r="D39" t="str">
            <v>Vinagres</v>
          </cell>
          <cell r="E39">
            <v>1376</v>
          </cell>
          <cell r="F39" t="str">
            <v>Vinagre YBarra de Manzana de 250 ml</v>
          </cell>
          <cell r="G39">
            <v>12</v>
          </cell>
          <cell r="H39" t="str">
            <v>Frasco</v>
          </cell>
          <cell r="I39">
            <v>606</v>
          </cell>
          <cell r="J39">
            <v>50.5</v>
          </cell>
        </row>
        <row r="40">
          <cell r="A40">
            <v>8410086704075</v>
          </cell>
          <cell r="B40" t="str">
            <v>YYBXXVIVINXXXXX0250M</v>
          </cell>
          <cell r="C40">
            <v>50171700</v>
          </cell>
          <cell r="D40" t="str">
            <v>Vinagres y vinos de cocinar</v>
          </cell>
          <cell r="E40">
            <v>1377</v>
          </cell>
          <cell r="F40" t="str">
            <v>Vinagre Ybarra de Vino Tinto de 250 ml</v>
          </cell>
          <cell r="G40">
            <v>12</v>
          </cell>
          <cell r="H40" t="str">
            <v>Frasco</v>
          </cell>
          <cell r="I40">
            <v>606</v>
          </cell>
          <cell r="J40">
            <v>50.5</v>
          </cell>
        </row>
        <row r="41">
          <cell r="A41"/>
          <cell r="B41"/>
          <cell r="C41"/>
          <cell r="E41"/>
          <cell r="F41"/>
          <cell r="I41"/>
          <cell r="J41"/>
        </row>
        <row r="42">
          <cell r="J42"/>
        </row>
        <row r="43">
          <cell r="J43" t="str">
            <v>Página 1</v>
          </cell>
        </row>
        <row r="44">
          <cell r="A44" t="str">
            <v>CODIGO DE BARRAS</v>
          </cell>
          <cell r="B44" t="str">
            <v xml:space="preserve">CLAVE  PZA ACCPAC </v>
          </cell>
          <cell r="C44" t="str">
            <v>CLAVE PROD SERV</v>
          </cell>
          <cell r="D44" t="str">
            <v>DESCRIPCION</v>
          </cell>
          <cell r="E44" t="str">
            <v>CDG GENERICO</v>
          </cell>
          <cell r="F44" t="str">
            <v>DESCRIPCION DEL PRODUCTO</v>
          </cell>
          <cell r="G44" t="str">
            <v>PIEZAS POR CAJA</v>
          </cell>
          <cell r="H44" t="str">
            <v>EMPAQUE</v>
          </cell>
          <cell r="I44" t="str">
            <v>PRECIO POR CAJA</v>
          </cell>
          <cell r="J44" t="str">
            <v xml:space="preserve">PRECIO UNITARIO </v>
          </cell>
        </row>
        <row r="45">
          <cell r="A45"/>
          <cell r="B45"/>
          <cell r="C45"/>
          <cell r="E45"/>
          <cell r="I45"/>
          <cell r="J45"/>
        </row>
        <row r="46">
          <cell r="A46"/>
          <cell r="B46"/>
          <cell r="C46"/>
          <cell r="E46"/>
          <cell r="F46"/>
          <cell r="I46"/>
          <cell r="J46"/>
        </row>
        <row r="47">
          <cell r="A47"/>
          <cell r="B47"/>
          <cell r="C47"/>
          <cell r="E47"/>
          <cell r="F47" t="str">
            <v>FILIPPO BERIO ACEITE - ITALIA</v>
          </cell>
          <cell r="I47"/>
          <cell r="J47"/>
        </row>
        <row r="48">
          <cell r="A48">
            <v>41736018143</v>
          </cell>
          <cell r="B48" t="str">
            <v>BERXXACEVGGFTXX0500M</v>
          </cell>
          <cell r="C48">
            <v>50151513</v>
          </cell>
          <cell r="D48" t="str">
            <v>Aceites vegetales o de planta comestibles</v>
          </cell>
          <cell r="E48">
            <v>217</v>
          </cell>
          <cell r="F48" t="str">
            <v>Aceite de Oliva Filippo Berio Gusto Frutt Ex .V. de 500 ml</v>
          </cell>
          <cell r="G48">
            <v>12</v>
          </cell>
          <cell r="H48" t="str">
            <v>Botella</v>
          </cell>
          <cell r="I48">
            <v>1680</v>
          </cell>
          <cell r="J48">
            <v>140</v>
          </cell>
        </row>
        <row r="49">
          <cell r="A49">
            <v>417360101610</v>
          </cell>
          <cell r="B49" t="str">
            <v>BERXXACEVGXXXXX0250M</v>
          </cell>
          <cell r="C49">
            <v>50151513</v>
          </cell>
          <cell r="D49" t="str">
            <v>Aceites vegetales o de planta comestibles</v>
          </cell>
          <cell r="E49">
            <v>221</v>
          </cell>
          <cell r="F49" t="str">
            <v>Aceite de Oliva Filippo Berio Extra Virgen de 250 ml</v>
          </cell>
          <cell r="G49">
            <v>12</v>
          </cell>
          <cell r="H49" t="str">
            <v>Botella</v>
          </cell>
          <cell r="I49">
            <v>916.19999999999993</v>
          </cell>
          <cell r="J49">
            <v>76.349999999999994</v>
          </cell>
        </row>
        <row r="50">
          <cell r="A50">
            <v>41736010130</v>
          </cell>
          <cell r="B50" t="str">
            <v>BERXXACEVGXXXXX0750M</v>
          </cell>
          <cell r="C50">
            <v>50151513</v>
          </cell>
          <cell r="D50" t="str">
            <v>Aceites vegetales o de planta comestibles</v>
          </cell>
          <cell r="E50">
            <v>222</v>
          </cell>
          <cell r="F50" t="str">
            <v>Aceite de Oliva Filippo Berio Extra Virgen de 750 ml</v>
          </cell>
          <cell r="G50">
            <v>12</v>
          </cell>
          <cell r="H50" t="str">
            <v>Botella</v>
          </cell>
          <cell r="I50">
            <v>2520</v>
          </cell>
          <cell r="J50">
            <v>210</v>
          </cell>
        </row>
        <row r="51">
          <cell r="A51">
            <v>41736010123</v>
          </cell>
          <cell r="B51" t="str">
            <v>BERXXACEVGXXXXX1000M</v>
          </cell>
          <cell r="C51">
            <v>50151513</v>
          </cell>
          <cell r="D51" t="str">
            <v>Aceites vegetales o de planta comestibles</v>
          </cell>
          <cell r="E51">
            <v>223</v>
          </cell>
          <cell r="F51" t="str">
            <v>Aceite de Oliva Filippo Berio Extra Virgen de 1000 ml</v>
          </cell>
          <cell r="G51">
            <v>12</v>
          </cell>
          <cell r="H51" t="str">
            <v>Botella</v>
          </cell>
          <cell r="I51">
            <v>3300</v>
          </cell>
          <cell r="J51">
            <v>275</v>
          </cell>
        </row>
        <row r="52">
          <cell r="A52">
            <v>8002210113381</v>
          </cell>
          <cell r="B52" t="str">
            <v>BERXXACEVGXXXXX5000M</v>
          </cell>
          <cell r="C52">
            <v>50151513</v>
          </cell>
          <cell r="D52" t="str">
            <v>Aceites vegetales o de planta comestibles</v>
          </cell>
          <cell r="E52">
            <v>224</v>
          </cell>
          <cell r="F52" t="str">
            <v>Aceite de Oliva Filippo Berio Extra Virgen de 5000 ml</v>
          </cell>
          <cell r="G52">
            <v>3</v>
          </cell>
          <cell r="H52" t="str">
            <v>Botella</v>
          </cell>
          <cell r="I52">
            <v>3690</v>
          </cell>
          <cell r="J52">
            <v>1230</v>
          </cell>
        </row>
        <row r="53">
          <cell r="A53">
            <v>41736030138</v>
          </cell>
          <cell r="B53" t="str">
            <v>BERXXACEXLXXXXX0750M</v>
          </cell>
          <cell r="C53">
            <v>50151513</v>
          </cell>
          <cell r="D53" t="str">
            <v>Aceites vegetales o de planta comestibles</v>
          </cell>
          <cell r="E53">
            <v>226</v>
          </cell>
          <cell r="F53" t="str">
            <v>Aceite de Oliva Filippo Berio Suave Sabor de 750 ml</v>
          </cell>
          <cell r="G53">
            <v>12</v>
          </cell>
          <cell r="H53" t="str">
            <v>Botella</v>
          </cell>
          <cell r="I53">
            <v>2088</v>
          </cell>
          <cell r="J53">
            <v>174</v>
          </cell>
        </row>
        <row r="54">
          <cell r="A54">
            <v>41736001909</v>
          </cell>
          <cell r="B54" t="str">
            <v>BERXXACPURXXXXX0250M</v>
          </cell>
          <cell r="C54">
            <v>50151513</v>
          </cell>
          <cell r="D54" t="str">
            <v>Aceites vegetales o de planta comestibles</v>
          </cell>
          <cell r="E54">
            <v>228</v>
          </cell>
          <cell r="F54" t="str">
            <v>Aceite de Oliva Filippo Berio 100% Puro de 250 ml</v>
          </cell>
          <cell r="G54">
            <v>12</v>
          </cell>
          <cell r="H54" t="str">
            <v>Botella</v>
          </cell>
          <cell r="I54">
            <v>780</v>
          </cell>
          <cell r="J54">
            <v>65</v>
          </cell>
        </row>
        <row r="55">
          <cell r="A55">
            <v>41736001602</v>
          </cell>
          <cell r="B55" t="str">
            <v>BERXXACPURXXXXX0750M</v>
          </cell>
          <cell r="C55">
            <v>50151513</v>
          </cell>
          <cell r="D55" t="str">
            <v>Aceites vegetales o de planta comestibles</v>
          </cell>
          <cell r="E55">
            <v>229</v>
          </cell>
          <cell r="F55" t="str">
            <v>Aceite de Oliva Filippo Berio 100% Puro de 0750 ml</v>
          </cell>
          <cell r="G55">
            <v>12</v>
          </cell>
          <cell r="H55" t="str">
            <v>Botella</v>
          </cell>
          <cell r="I55">
            <v>2040</v>
          </cell>
          <cell r="J55">
            <v>170</v>
          </cell>
        </row>
        <row r="56">
          <cell r="A56">
            <v>8002210113442</v>
          </cell>
          <cell r="B56" t="str">
            <v>BERXXACPURXXXXX5000M</v>
          </cell>
          <cell r="C56">
            <v>50151513</v>
          </cell>
          <cell r="D56" t="str">
            <v>Aceites vegetales o de planta comestibles</v>
          </cell>
          <cell r="E56">
            <v>231</v>
          </cell>
          <cell r="F56" t="str">
            <v>Aceite de Oliva Filippo Berio 100% Puro de 5000 ml</v>
          </cell>
          <cell r="G56">
            <v>3</v>
          </cell>
          <cell r="H56" t="str">
            <v>Botella</v>
          </cell>
          <cell r="I56">
            <v>3000</v>
          </cell>
          <cell r="J56">
            <v>1000</v>
          </cell>
        </row>
        <row r="57">
          <cell r="A57">
            <v>8002210130418</v>
          </cell>
          <cell r="B57" t="str">
            <v>BERXXACEVGGFTXX1000M</v>
          </cell>
          <cell r="C57">
            <v>50151513</v>
          </cell>
          <cell r="D57" t="str">
            <v>Aceites vegetales o de planta comestibles</v>
          </cell>
          <cell r="E57">
            <v>1257</v>
          </cell>
          <cell r="F57" t="str">
            <v>Aceite de Oliva Filippo Berio Gusto Frutt Ex .V. de 1000 ml</v>
          </cell>
          <cell r="G57">
            <v>12</v>
          </cell>
          <cell r="H57" t="str">
            <v>Botella</v>
          </cell>
          <cell r="I57">
            <v>3300</v>
          </cell>
          <cell r="J57">
            <v>275</v>
          </cell>
        </row>
        <row r="58">
          <cell r="A58"/>
          <cell r="B58"/>
          <cell r="C58"/>
          <cell r="D58"/>
          <cell r="E58"/>
          <cell r="F58"/>
          <cell r="G58"/>
          <cell r="H58"/>
          <cell r="I58"/>
          <cell r="J58"/>
        </row>
        <row r="59">
          <cell r="A59"/>
          <cell r="B59"/>
          <cell r="C59"/>
          <cell r="D59"/>
          <cell r="E59"/>
          <cell r="F59"/>
          <cell r="G59"/>
          <cell r="H59"/>
          <cell r="I59"/>
          <cell r="J59"/>
        </row>
        <row r="60">
          <cell r="A60"/>
          <cell r="B60"/>
          <cell r="C60"/>
          <cell r="E60"/>
          <cell r="F60" t="str">
            <v>PLANETA ACEITE - ITALIA</v>
          </cell>
          <cell r="I60"/>
          <cell r="J60"/>
        </row>
        <row r="61">
          <cell r="A61">
            <v>8020735000238</v>
          </cell>
          <cell r="B61" t="str">
            <v>PLAXXACEVGORGXX0500M</v>
          </cell>
          <cell r="C61">
            <v>50151513</v>
          </cell>
          <cell r="D61" t="str">
            <v>Aceites vegetales o de planta comestibles</v>
          </cell>
          <cell r="E61">
            <v>1839</v>
          </cell>
          <cell r="F61" t="str">
            <v>Aceite Oliva Extravirgen Planeta OrgTradicional Blend 500 ml</v>
          </cell>
          <cell r="G61">
            <v>6</v>
          </cell>
          <cell r="H61" t="str">
            <v>Botella</v>
          </cell>
          <cell r="I61">
            <v>2100</v>
          </cell>
          <cell r="J61">
            <v>350</v>
          </cell>
        </row>
        <row r="62">
          <cell r="A62"/>
          <cell r="B62"/>
          <cell r="C62"/>
          <cell r="D62"/>
          <cell r="E62"/>
          <cell r="F62"/>
          <cell r="G62"/>
          <cell r="H62"/>
          <cell r="I62"/>
          <cell r="J62"/>
        </row>
        <row r="63">
          <cell r="A63"/>
          <cell r="B63"/>
          <cell r="C63"/>
          <cell r="D63"/>
          <cell r="E63"/>
          <cell r="F63"/>
          <cell r="G63"/>
          <cell r="H63"/>
          <cell r="I63"/>
          <cell r="J63"/>
        </row>
        <row r="64">
          <cell r="B64"/>
          <cell r="F64" t="str">
            <v>FILIPPO BERIO - ITALIA</v>
          </cell>
        </row>
        <row r="65">
          <cell r="A65">
            <v>8002210112445</v>
          </cell>
          <cell r="B65" t="str">
            <v>BERXXSAPESCLAXX0190G</v>
          </cell>
          <cell r="C65">
            <v>50171831</v>
          </cell>
          <cell r="D65" t="str">
            <v>Salsas para cocinar</v>
          </cell>
          <cell r="E65">
            <v>236</v>
          </cell>
          <cell r="F65" t="str">
            <v>Salsa Pesto Filippo Berio Clásico de 190 gr</v>
          </cell>
          <cell r="G65">
            <v>6</v>
          </cell>
          <cell r="H65" t="str">
            <v>Frasco</v>
          </cell>
          <cell r="I65">
            <v>331.79999999999995</v>
          </cell>
          <cell r="J65">
            <v>55.29999999999999</v>
          </cell>
        </row>
        <row r="66">
          <cell r="A66">
            <v>8002210125209</v>
          </cell>
          <cell r="B66" t="str">
            <v>BERXXSAPESTMRXX0190G</v>
          </cell>
          <cell r="C66">
            <v>50171831</v>
          </cell>
          <cell r="D66" t="str">
            <v>Salsas para cocinar</v>
          </cell>
          <cell r="E66">
            <v>238</v>
          </cell>
          <cell r="F66" t="str">
            <v>Salsa Pesto Filippo Berio Tomate y Ricota de 190 gr</v>
          </cell>
          <cell r="G66">
            <v>6</v>
          </cell>
          <cell r="H66" t="str">
            <v>Frasco</v>
          </cell>
          <cell r="I66">
            <v>331.79999999999995</v>
          </cell>
          <cell r="J66">
            <v>55.29999999999999</v>
          </cell>
        </row>
        <row r="67">
          <cell r="A67">
            <v>8002210112704</v>
          </cell>
          <cell r="B67" t="str">
            <v>BERXXSAPESTOSXX0190G</v>
          </cell>
          <cell r="C67">
            <v>50171831</v>
          </cell>
          <cell r="D67" t="str">
            <v>Salsas para cocinar</v>
          </cell>
          <cell r="E67">
            <v>239</v>
          </cell>
          <cell r="F67" t="str">
            <v>Salsa Pesto Filippo Berio Tomate Seco de 190 gr</v>
          </cell>
          <cell r="G67">
            <v>6</v>
          </cell>
          <cell r="H67" t="str">
            <v>Frasco</v>
          </cell>
          <cell r="I67">
            <v>331.79999999999995</v>
          </cell>
          <cell r="J67">
            <v>55.29999999999999</v>
          </cell>
        </row>
        <row r="68">
          <cell r="A68">
            <v>8002210132337</v>
          </cell>
          <cell r="B68" t="str">
            <v>BERXXXXABA001XX0190G</v>
          </cell>
          <cell r="C68">
            <v>50171831</v>
          </cell>
          <cell r="D68" t="str">
            <v>Salsas para cocinar</v>
          </cell>
          <cell r="E68">
            <v>2098</v>
          </cell>
          <cell r="F68" t="str">
            <v>Salsa Pesto Filippo Berio Con Sabor a Trufa de 190 g</v>
          </cell>
          <cell r="G68">
            <v>6</v>
          </cell>
          <cell r="H68" t="str">
            <v>Frasco</v>
          </cell>
          <cell r="I68">
            <v>576</v>
          </cell>
          <cell r="J68">
            <v>96</v>
          </cell>
        </row>
        <row r="69">
          <cell r="A69"/>
          <cell r="B69"/>
          <cell r="C69"/>
          <cell r="D69"/>
          <cell r="E69"/>
          <cell r="F69"/>
          <cell r="G69"/>
          <cell r="H69"/>
          <cell r="I69"/>
          <cell r="J69"/>
        </row>
        <row r="70">
          <cell r="B70"/>
          <cell r="F70" t="str">
            <v>MUTTI - ITALIA</v>
          </cell>
        </row>
        <row r="71">
          <cell r="A71">
            <v>80042556</v>
          </cell>
          <cell r="B71" t="str">
            <v>MUTXXPLTOMXXXXX0400G</v>
          </cell>
          <cell r="C71">
            <v>50406500</v>
          </cell>
          <cell r="D71" t="str">
            <v>Tomates</v>
          </cell>
          <cell r="E71">
            <v>657</v>
          </cell>
          <cell r="F71" t="str">
            <v>Pulpa de Tomate Mutti Finamente Picados de 400 gr</v>
          </cell>
          <cell r="G71">
            <v>12</v>
          </cell>
          <cell r="H71" t="str">
            <v>Lata</v>
          </cell>
          <cell r="I71">
            <v>747.59999999999991</v>
          </cell>
          <cell r="J71">
            <v>62.29999999999999</v>
          </cell>
        </row>
        <row r="72">
          <cell r="A72">
            <v>8005110630408</v>
          </cell>
          <cell r="B72" t="str">
            <v>MUTXXPUTOMXXXXX0400G</v>
          </cell>
          <cell r="C72">
            <v>50406500</v>
          </cell>
          <cell r="D72" t="str">
            <v>Tomates</v>
          </cell>
          <cell r="E72">
            <v>659</v>
          </cell>
          <cell r="F72" t="str">
            <v>Pure de Tomate Mutti Passata de 400 gr</v>
          </cell>
          <cell r="G72">
            <v>12</v>
          </cell>
          <cell r="H72" t="str">
            <v>Frasco</v>
          </cell>
          <cell r="I72">
            <v>939</v>
          </cell>
          <cell r="J72">
            <v>78.25</v>
          </cell>
        </row>
        <row r="73">
          <cell r="A73">
            <v>8005110551215</v>
          </cell>
          <cell r="B73" t="str">
            <v>MUTSATOPIZAROXX0400G</v>
          </cell>
          <cell r="C73">
            <v>50171831</v>
          </cell>
          <cell r="D73" t="str">
            <v>Salsas para cocinar</v>
          </cell>
          <cell r="E73">
            <v>1657</v>
          </cell>
          <cell r="F73" t="str">
            <v>Salsa Mutti Para Pizza Aromatizada de 400 g</v>
          </cell>
          <cell r="G73">
            <v>6</v>
          </cell>
          <cell r="H73" t="str">
            <v>Lata</v>
          </cell>
          <cell r="I73">
            <v>435.72</v>
          </cell>
          <cell r="J73">
            <v>72.62</v>
          </cell>
        </row>
        <row r="74">
          <cell r="A74">
            <v>8005110060007</v>
          </cell>
          <cell r="B74" t="str">
            <v>MUTXXTOXXXPLSXX0400G</v>
          </cell>
          <cell r="C74">
            <v>50406500</v>
          </cell>
          <cell r="D74" t="str">
            <v>Tomates</v>
          </cell>
          <cell r="E74">
            <v>664</v>
          </cell>
          <cell r="F74" t="str">
            <v>Tomates Mutti Pelados de 400 gr</v>
          </cell>
          <cell r="G74">
            <v>24</v>
          </cell>
          <cell r="H74" t="str">
            <v>Lata</v>
          </cell>
          <cell r="I74">
            <v>1495.1999999999998</v>
          </cell>
          <cell r="J74">
            <v>62.29999999999999</v>
          </cell>
        </row>
        <row r="75">
          <cell r="A75">
            <v>8005110043109</v>
          </cell>
          <cell r="B75" t="str">
            <v>MUTXXTOXXXPLSXX2500G</v>
          </cell>
          <cell r="C75">
            <v>50406500</v>
          </cell>
          <cell r="D75" t="str">
            <v>Tomates</v>
          </cell>
          <cell r="E75">
            <v>665</v>
          </cell>
          <cell r="F75" t="str">
            <v>Tomates Mutti Pelados de 2500 gr</v>
          </cell>
          <cell r="G75">
            <v>6</v>
          </cell>
          <cell r="H75" t="str">
            <v>Lata</v>
          </cell>
          <cell r="I75">
            <v>1636.8000000000002</v>
          </cell>
          <cell r="J75">
            <v>272.8</v>
          </cell>
        </row>
        <row r="76">
          <cell r="A76">
            <v>80042532</v>
          </cell>
          <cell r="B76" t="str">
            <v>MUTXXCTTOMXXXXX0130G</v>
          </cell>
          <cell r="C76">
            <v>50406500</v>
          </cell>
          <cell r="D76" t="str">
            <v>Tomates</v>
          </cell>
          <cell r="E76">
            <v>1348</v>
          </cell>
          <cell r="F76" t="str">
            <v>Concentrado Mutti Doble de Tomate 130g</v>
          </cell>
          <cell r="G76">
            <v>24</v>
          </cell>
          <cell r="H76" t="str">
            <v>Tubo</v>
          </cell>
          <cell r="I76">
            <v>1491.6</v>
          </cell>
          <cell r="J76">
            <v>62.15</v>
          </cell>
        </row>
        <row r="77">
          <cell r="A77">
            <v>8005110518003</v>
          </cell>
          <cell r="B77" t="str">
            <v>MUTXXSATOMCHPXX0400G</v>
          </cell>
          <cell r="C77">
            <v>50171831</v>
          </cell>
          <cell r="D77" t="str">
            <v>Salsas para cocinar</v>
          </cell>
          <cell r="E77">
            <v>1548</v>
          </cell>
          <cell r="F77" t="str">
            <v>Salsa Mutti de Tomate con Chile Picante de 400 g</v>
          </cell>
          <cell r="G77">
            <v>6</v>
          </cell>
          <cell r="H77" t="str">
            <v>Frasco</v>
          </cell>
          <cell r="I77">
            <v>567</v>
          </cell>
          <cell r="J77">
            <v>94.5</v>
          </cell>
        </row>
        <row r="78">
          <cell r="A78">
            <v>8005110000775</v>
          </cell>
          <cell r="B78" t="str">
            <v>MUTNVSATOMPAGXX0400G</v>
          </cell>
          <cell r="C78">
            <v>50171831</v>
          </cell>
          <cell r="D78" t="str">
            <v>Salsas para cocinar</v>
          </cell>
          <cell r="E78">
            <v>1547</v>
          </cell>
          <cell r="F78" t="str">
            <v>Salsa Mutti de Tomate con Queso Parmigiano Reggiano 400 g</v>
          </cell>
          <cell r="G78">
            <v>6</v>
          </cell>
          <cell r="H78" t="str">
            <v>Frasco</v>
          </cell>
          <cell r="I78">
            <v>567</v>
          </cell>
          <cell r="J78">
            <v>94.5</v>
          </cell>
        </row>
        <row r="79">
          <cell r="A79">
            <v>8005110516009</v>
          </cell>
          <cell r="B79" t="str">
            <v>MUTXXSATOMACEXX0400G</v>
          </cell>
          <cell r="C79">
            <v>50171831</v>
          </cell>
          <cell r="D79" t="str">
            <v>Salsas para cocinar</v>
          </cell>
          <cell r="E79">
            <v>1545</v>
          </cell>
          <cell r="F79" t="str">
            <v>Salsa Mutti de Tomate con Aceituna de 400 g</v>
          </cell>
          <cell r="G79">
            <v>6</v>
          </cell>
          <cell r="H79" t="str">
            <v>Frasco</v>
          </cell>
          <cell r="I79">
            <v>567</v>
          </cell>
          <cell r="J79">
            <v>94.5</v>
          </cell>
        </row>
        <row r="80">
          <cell r="A80">
            <v>8005110517006</v>
          </cell>
          <cell r="B80" t="str">
            <v>MUTXXSATOMALBXX0400G</v>
          </cell>
          <cell r="C80">
            <v>50171831</v>
          </cell>
          <cell r="D80" t="str">
            <v>Salsas para cocinar</v>
          </cell>
          <cell r="E80">
            <v>1546</v>
          </cell>
          <cell r="F80" t="str">
            <v>Salsa Mutti de Tomate con Albahaca de 400 g</v>
          </cell>
          <cell r="G80">
            <v>6</v>
          </cell>
          <cell r="H80" t="str">
            <v>Frasco</v>
          </cell>
          <cell r="I80">
            <v>567</v>
          </cell>
          <cell r="J80">
            <v>94.5</v>
          </cell>
        </row>
        <row r="81">
          <cell r="A81">
            <v>8005110550508</v>
          </cell>
          <cell r="B81" t="str">
            <v>MUTXXTOXXXDTTXX0400G</v>
          </cell>
          <cell r="C81">
            <v>50466400</v>
          </cell>
          <cell r="D81" t="str">
            <v>Tomates en lata o en frasco</v>
          </cell>
          <cell r="E81">
            <v>1352</v>
          </cell>
          <cell r="F81" t="str">
            <v>Tomates Mutti Ciliegini (tomates Cherry) de 400 g</v>
          </cell>
          <cell r="G81">
            <v>6</v>
          </cell>
          <cell r="H81" t="str">
            <v>Lata</v>
          </cell>
          <cell r="I81">
            <v>400.56000000000006</v>
          </cell>
          <cell r="J81">
            <v>66.760000000000005</v>
          </cell>
        </row>
        <row r="82">
          <cell r="A82" t="str">
            <v>ABARROTES</v>
          </cell>
          <cell r="B82"/>
          <cell r="C82"/>
          <cell r="D82"/>
          <cell r="E82"/>
          <cell r="F82"/>
          <cell r="G82"/>
          <cell r="H82"/>
          <cell r="I82"/>
          <cell r="J82"/>
        </row>
        <row r="83">
          <cell r="A83"/>
          <cell r="B83"/>
          <cell r="C83"/>
          <cell r="D83"/>
          <cell r="F83" t="str">
            <v>DE CECCO - ITALIA</v>
          </cell>
          <cell r="G83"/>
          <cell r="H83"/>
          <cell r="I83"/>
          <cell r="J83"/>
        </row>
        <row r="84">
          <cell r="B84"/>
          <cell r="F84" t="str">
            <v>Pasta de Sémola de Grano Formas Especiales</v>
          </cell>
        </row>
        <row r="85">
          <cell r="A85">
            <v>8001250110015</v>
          </cell>
          <cell r="B85" t="str">
            <v>DCEXXPANORLDRXX0500G</v>
          </cell>
          <cell r="C85">
            <v>50192900</v>
          </cell>
          <cell r="D85" t="str">
            <v>Pasta o tallarines natural</v>
          </cell>
          <cell r="E85">
            <v>367</v>
          </cell>
          <cell r="F85" t="str">
            <v>Pasta de Cecco Lasagna Larga dopiia ricci De Sémola de 500gr</v>
          </cell>
          <cell r="G85">
            <v>24</v>
          </cell>
          <cell r="H85" t="str">
            <v>Paquete</v>
          </cell>
          <cell r="I85">
            <v>1872</v>
          </cell>
          <cell r="J85">
            <v>78</v>
          </cell>
        </row>
        <row r="86">
          <cell r="A86">
            <v>8001250152091</v>
          </cell>
          <cell r="B86" t="str">
            <v>DCEXXPANORNCA180500G</v>
          </cell>
          <cell r="C86">
            <v>50192900</v>
          </cell>
          <cell r="D86" t="str">
            <v>Pasta o tallarines natural</v>
          </cell>
          <cell r="E86">
            <v>1458</v>
          </cell>
          <cell r="F86" t="str">
            <v>Pasta De Cecco Nidi Capelli D Angelo De Sémola de 500 gr</v>
          </cell>
          <cell r="G86">
            <v>8</v>
          </cell>
          <cell r="H86" t="str">
            <v>Paquete</v>
          </cell>
          <cell r="I86">
            <v>702</v>
          </cell>
          <cell r="J86">
            <v>87.75</v>
          </cell>
        </row>
        <row r="87">
          <cell r="A87">
            <v>8001250152336</v>
          </cell>
          <cell r="B87" t="str">
            <v>DCEXXPANORNFT180500G</v>
          </cell>
          <cell r="C87">
            <v>50192900</v>
          </cell>
          <cell r="D87" t="str">
            <v>Pasta o tallarines natural</v>
          </cell>
          <cell r="E87">
            <v>1459</v>
          </cell>
          <cell r="F87" t="str">
            <v>Pasta De Cecco Nidi Fettuccine De Sémola de 500 gr</v>
          </cell>
          <cell r="G87">
            <v>8</v>
          </cell>
          <cell r="H87" t="str">
            <v>Paquete</v>
          </cell>
          <cell r="I87">
            <v>702</v>
          </cell>
          <cell r="J87">
            <v>87.75</v>
          </cell>
        </row>
        <row r="88">
          <cell r="A88">
            <v>8001250152039</v>
          </cell>
          <cell r="B88" t="str">
            <v>DCEXXPANORTAGXX0500G</v>
          </cell>
          <cell r="C88">
            <v>50192900</v>
          </cell>
          <cell r="D88" t="str">
            <v>Pasta o tallarines natural</v>
          </cell>
          <cell r="E88">
            <v>1483</v>
          </cell>
          <cell r="F88" t="str">
            <v>Pasta De Cecco de Semola Nidi Tagliatelle de 500g</v>
          </cell>
          <cell r="G88">
            <v>8</v>
          </cell>
          <cell r="H88" t="str">
            <v>Paquete</v>
          </cell>
          <cell r="I88">
            <v>702</v>
          </cell>
          <cell r="J88">
            <v>87.75</v>
          </cell>
        </row>
        <row r="89">
          <cell r="A89">
            <v>8001250152114</v>
          </cell>
          <cell r="B89" t="str">
            <v>DCEXXXXABA001XX0500X</v>
          </cell>
          <cell r="C89">
            <v>50192900</v>
          </cell>
          <cell r="D89" t="str">
            <v xml:space="preserve">Pasta o tallarines </v>
          </cell>
          <cell r="E89">
            <v>2199</v>
          </cell>
          <cell r="F89" t="str">
            <v>Pasta De Cecco de Semola Nidi Tripoline de 500g</v>
          </cell>
          <cell r="G89">
            <v>8</v>
          </cell>
          <cell r="H89" t="str">
            <v>Paquete</v>
          </cell>
          <cell r="I89">
            <v>702</v>
          </cell>
          <cell r="J89">
            <v>87.75</v>
          </cell>
        </row>
        <row r="90">
          <cell r="A90"/>
          <cell r="B90"/>
          <cell r="C90"/>
          <cell r="D90"/>
          <cell r="E90"/>
          <cell r="F90"/>
          <cell r="G90"/>
          <cell r="H90"/>
          <cell r="I90"/>
          <cell r="J90" t="str">
            <v>Página 2</v>
          </cell>
        </row>
        <row r="91">
          <cell r="A91" t="str">
            <v>CODIGO DE BARRAS</v>
          </cell>
          <cell r="B91" t="str">
            <v xml:space="preserve">CLAVE  PZA ACCPAC </v>
          </cell>
          <cell r="C91" t="str">
            <v>CLAVE PROD SERV</v>
          </cell>
          <cell r="D91" t="str">
            <v>DESCRIPCION</v>
          </cell>
          <cell r="E91" t="str">
            <v>CDG GENERICO</v>
          </cell>
          <cell r="F91" t="str">
            <v>DESCRIPCION DEL PRODUCTO</v>
          </cell>
          <cell r="G91" t="str">
            <v>PIEZAS POR CAJA</v>
          </cell>
          <cell r="H91" t="str">
            <v>EMPAQUE</v>
          </cell>
          <cell r="I91" t="str">
            <v>PRECIO POR CAJA</v>
          </cell>
          <cell r="J91" t="str">
            <v xml:space="preserve">PRECIO UNITARIO </v>
          </cell>
        </row>
        <row r="92">
          <cell r="A92" t="str">
            <v>ABARROTES</v>
          </cell>
          <cell r="B92"/>
          <cell r="C92"/>
          <cell r="D92"/>
          <cell r="E92"/>
          <cell r="F92"/>
          <cell r="G92"/>
          <cell r="H92"/>
          <cell r="I92"/>
          <cell r="J92"/>
        </row>
        <row r="93">
          <cell r="A93"/>
          <cell r="B93"/>
          <cell r="C93"/>
          <cell r="F93" t="str">
            <v>DE CECCO - ITALIA</v>
          </cell>
          <cell r="G93"/>
          <cell r="H93"/>
          <cell r="I93"/>
          <cell r="J93"/>
        </row>
        <row r="94">
          <cell r="A94"/>
          <cell r="B94"/>
          <cell r="C94"/>
          <cell r="E94"/>
          <cell r="F94"/>
          <cell r="G94"/>
          <cell r="H94"/>
          <cell r="I94"/>
          <cell r="J94"/>
        </row>
        <row r="95">
          <cell r="A95"/>
          <cell r="B95"/>
          <cell r="C95"/>
          <cell r="D95"/>
          <cell r="E95"/>
          <cell r="F95" t="str">
            <v>Pasta de Sémola al Huevo</v>
          </cell>
          <cell r="G95"/>
          <cell r="H95"/>
          <cell r="I95"/>
          <cell r="J95"/>
        </row>
        <row r="96">
          <cell r="A96">
            <v>8001250201003</v>
          </cell>
          <cell r="B96" t="str">
            <v>DCEXXPACHUCANXX0250G</v>
          </cell>
          <cell r="C96">
            <v>50192900</v>
          </cell>
          <cell r="D96" t="str">
            <v>Pasta o tallarines natural</v>
          </cell>
          <cell r="E96">
            <v>346</v>
          </cell>
          <cell r="F96" t="str">
            <v>Pasta De Cecco Canelloni Con Huevo de 250 gr</v>
          </cell>
          <cell r="G96">
            <v>12</v>
          </cell>
          <cell r="H96" t="str">
            <v>Paquete</v>
          </cell>
          <cell r="I96">
            <v>1128</v>
          </cell>
          <cell r="J96">
            <v>94</v>
          </cell>
        </row>
        <row r="97">
          <cell r="A97">
            <v>8001250201034</v>
          </cell>
          <cell r="B97" t="str">
            <v>DCEXXPACHUFETXX0250G</v>
          </cell>
          <cell r="C97">
            <v>50192900</v>
          </cell>
          <cell r="D97" t="str">
            <v>Pasta o tallarines natural</v>
          </cell>
          <cell r="E97">
            <v>347</v>
          </cell>
          <cell r="F97" t="str">
            <v>Pasta De Cecco Fettuccine Con Huevo de 250 gr</v>
          </cell>
          <cell r="G97">
            <v>12</v>
          </cell>
          <cell r="H97" t="str">
            <v>Paquete</v>
          </cell>
          <cell r="I97">
            <v>990</v>
          </cell>
          <cell r="J97">
            <v>82.5</v>
          </cell>
        </row>
        <row r="98">
          <cell r="A98">
            <v>8001250211125</v>
          </cell>
          <cell r="B98" t="str">
            <v>DCEXXPACHULASXX0500G</v>
          </cell>
          <cell r="C98">
            <v>50192900</v>
          </cell>
          <cell r="D98" t="str">
            <v>Pasta o tallarines natural</v>
          </cell>
          <cell r="E98">
            <v>349</v>
          </cell>
          <cell r="F98" t="str">
            <v>Pasta De Cecco Lasagna Con Huevo de 500 gr</v>
          </cell>
          <cell r="G98">
            <v>12</v>
          </cell>
          <cell r="H98" t="str">
            <v>Paquete</v>
          </cell>
          <cell r="I98">
            <v>1610.3999999999999</v>
          </cell>
          <cell r="J98">
            <v>134.19999999999999</v>
          </cell>
        </row>
        <row r="99">
          <cell r="A99">
            <v>8001250201010</v>
          </cell>
          <cell r="B99" t="str">
            <v>DCEXXPACHUPAPXX0250G</v>
          </cell>
          <cell r="C99">
            <v>50192900</v>
          </cell>
          <cell r="D99" t="str">
            <v>Pasta o tallarines natural</v>
          </cell>
          <cell r="E99">
            <v>350</v>
          </cell>
          <cell r="F99" t="str">
            <v>Pasta De Cecco Papardelle Con Huevo de 250 gr</v>
          </cell>
          <cell r="G99">
            <v>12</v>
          </cell>
          <cell r="H99" t="str">
            <v>Paquete</v>
          </cell>
          <cell r="I99">
            <v>990</v>
          </cell>
          <cell r="J99">
            <v>82.5</v>
          </cell>
        </row>
        <row r="100">
          <cell r="A100">
            <v>8001250201157</v>
          </cell>
          <cell r="B100" t="str">
            <v>DCEXXPACHUGARXX0250G</v>
          </cell>
          <cell r="C100">
            <v>50192900</v>
          </cell>
          <cell r="D100" t="str">
            <v>Pasta o tallarines natural</v>
          </cell>
          <cell r="E100">
            <v>348</v>
          </cell>
          <cell r="F100" t="str">
            <v>Pasta De Cecco Garganelli Con Huevo de 0250</v>
          </cell>
          <cell r="G100">
            <v>20</v>
          </cell>
          <cell r="H100" t="str">
            <v>Paquete</v>
          </cell>
          <cell r="I100">
            <v>1621.8000000000002</v>
          </cell>
          <cell r="J100">
            <v>81.09</v>
          </cell>
        </row>
        <row r="101">
          <cell r="A101"/>
          <cell r="B101"/>
          <cell r="C101"/>
          <cell r="D101"/>
          <cell r="E101"/>
          <cell r="F101"/>
          <cell r="G101"/>
          <cell r="H101"/>
          <cell r="I101"/>
          <cell r="J101"/>
        </row>
        <row r="102">
          <cell r="A102"/>
          <cell r="B102"/>
          <cell r="C102"/>
          <cell r="D102"/>
          <cell r="E102"/>
          <cell r="F102" t="str">
            <v>Pasta de Sémola de Grano Duro Formas Normales</v>
          </cell>
          <cell r="G102"/>
          <cell r="H102"/>
          <cell r="I102"/>
          <cell r="J102"/>
        </row>
        <row r="103">
          <cell r="A103">
            <v>24094000746</v>
          </cell>
          <cell r="B103" t="str">
            <v>DCEXXPANORFARXX0454G</v>
          </cell>
          <cell r="C103">
            <v>50192900</v>
          </cell>
          <cell r="D103" t="str">
            <v>Pasta o tallarines natural</v>
          </cell>
          <cell r="E103">
            <v>1267</v>
          </cell>
          <cell r="F103" t="str">
            <v>Pasta De Cecco Farfalle De Sémola de 454 gr</v>
          </cell>
          <cell r="G103">
            <v>12</v>
          </cell>
          <cell r="H103" t="str">
            <v>Paquete</v>
          </cell>
          <cell r="I103">
            <v>777.59999999999991</v>
          </cell>
          <cell r="J103">
            <v>64.8</v>
          </cell>
        </row>
        <row r="104">
          <cell r="A104">
            <v>24094000364</v>
          </cell>
          <cell r="B104" t="str">
            <v>DCEXXPANORSPAXX0454G</v>
          </cell>
          <cell r="C104">
            <v>50192900</v>
          </cell>
          <cell r="D104" t="str">
            <v>Pasta o tallarines natural</v>
          </cell>
          <cell r="E104">
            <v>1302</v>
          </cell>
          <cell r="F104" t="str">
            <v>Pasta De Cecco Spaghetti De Sémola de 454 gr</v>
          </cell>
          <cell r="G104">
            <v>20</v>
          </cell>
          <cell r="H104" t="str">
            <v>Paquete</v>
          </cell>
          <cell r="I104">
            <v>1296</v>
          </cell>
          <cell r="J104">
            <v>64.8</v>
          </cell>
        </row>
        <row r="105">
          <cell r="A105">
            <v>24094000340</v>
          </cell>
          <cell r="B105" t="str">
            <v>DCEXXPANORSPIXX0454G</v>
          </cell>
          <cell r="C105">
            <v>50192900</v>
          </cell>
          <cell r="D105" t="str">
            <v>Pasta o tallarines natural</v>
          </cell>
          <cell r="E105">
            <v>1303</v>
          </cell>
          <cell r="F105" t="str">
            <v>Pasta De Cecco Spaghettini De Sémola de 454 gr</v>
          </cell>
          <cell r="G105">
            <v>20</v>
          </cell>
          <cell r="H105" t="str">
            <v>Paquete</v>
          </cell>
          <cell r="I105">
            <v>1296</v>
          </cell>
          <cell r="J105">
            <v>64.8</v>
          </cell>
        </row>
        <row r="106">
          <cell r="A106">
            <v>24094000265</v>
          </cell>
          <cell r="B106" t="str">
            <v>DCEXXPANORFTTXX0454G</v>
          </cell>
          <cell r="C106">
            <v>50192900</v>
          </cell>
          <cell r="D106" t="str">
            <v>Pasta o tallarines natural</v>
          </cell>
          <cell r="E106">
            <v>1297</v>
          </cell>
          <cell r="F106" t="str">
            <v>Pasta De Cecco Fettuccelle De Sémola de 454 gr</v>
          </cell>
          <cell r="G106">
            <v>20</v>
          </cell>
          <cell r="H106" t="str">
            <v>Paquete</v>
          </cell>
          <cell r="I106">
            <v>1296</v>
          </cell>
          <cell r="J106">
            <v>64.8</v>
          </cell>
        </row>
        <row r="107">
          <cell r="A107">
            <v>24094000388</v>
          </cell>
          <cell r="B107" t="str">
            <v>DCEXXPANORBUCXX0454G</v>
          </cell>
          <cell r="C107">
            <v>50192900</v>
          </cell>
          <cell r="D107" t="str">
            <v>Pasta o tallarines natural</v>
          </cell>
          <cell r="E107">
            <v>1295</v>
          </cell>
          <cell r="F107" t="str">
            <v>Pasta De Cecco Bucatini De Sémola de 454 gr</v>
          </cell>
          <cell r="G107">
            <v>20</v>
          </cell>
          <cell r="H107" t="str">
            <v>Paquete</v>
          </cell>
          <cell r="I107">
            <v>1296</v>
          </cell>
          <cell r="J107">
            <v>64.8</v>
          </cell>
        </row>
        <row r="108">
          <cell r="A108">
            <v>24094000326</v>
          </cell>
          <cell r="B108" t="str">
            <v>DCEXXPANORCAPXX0454G</v>
          </cell>
          <cell r="C108">
            <v>50192900</v>
          </cell>
          <cell r="D108" t="str">
            <v>Pasta o tallarines natural</v>
          </cell>
          <cell r="E108">
            <v>1296</v>
          </cell>
          <cell r="F108" t="str">
            <v>Pasta De Cecco Capellini De Sémola de 454 gr</v>
          </cell>
          <cell r="G108">
            <v>20</v>
          </cell>
          <cell r="H108" t="str">
            <v>Paquete</v>
          </cell>
          <cell r="I108">
            <v>1296</v>
          </cell>
          <cell r="J108">
            <v>64.8</v>
          </cell>
        </row>
        <row r="109">
          <cell r="A109">
            <v>24094000463</v>
          </cell>
          <cell r="B109" t="str">
            <v>DCEXXPANORFUSXX0454G</v>
          </cell>
          <cell r="C109">
            <v>50192900</v>
          </cell>
          <cell r="D109" t="str">
            <v>Pasta o tallarines natural</v>
          </cell>
          <cell r="E109">
            <v>1298</v>
          </cell>
          <cell r="F109" t="str">
            <v>Pasta De Cecco Fusilli De Sémola de 454 gr</v>
          </cell>
          <cell r="G109">
            <v>12</v>
          </cell>
          <cell r="H109" t="str">
            <v>Paquete</v>
          </cell>
          <cell r="I109">
            <v>777.59999999999991</v>
          </cell>
          <cell r="J109">
            <v>64.8</v>
          </cell>
        </row>
        <row r="110">
          <cell r="A110">
            <v>24094000289</v>
          </cell>
          <cell r="B110" t="str">
            <v>DCEXXPANORLINXX0454G</v>
          </cell>
          <cell r="C110">
            <v>50192900</v>
          </cell>
          <cell r="D110" t="str">
            <v>Pasta o tallarines natural</v>
          </cell>
          <cell r="E110">
            <v>1299</v>
          </cell>
          <cell r="F110" t="str">
            <v>Pasta De Cecco Linguine De Sémola de 454 gr</v>
          </cell>
          <cell r="G110">
            <v>20</v>
          </cell>
          <cell r="H110" t="str">
            <v>Paquete</v>
          </cell>
          <cell r="I110">
            <v>1296</v>
          </cell>
          <cell r="J110">
            <v>64.8</v>
          </cell>
        </row>
        <row r="111">
          <cell r="A111">
            <v>24094000548</v>
          </cell>
          <cell r="B111" t="str">
            <v>DCEXXPANORPRGXX0454G</v>
          </cell>
          <cell r="C111">
            <v>50192900</v>
          </cell>
          <cell r="D111" t="str">
            <v>Pasta o tallarines natural</v>
          </cell>
          <cell r="E111">
            <v>1300</v>
          </cell>
          <cell r="F111" t="str">
            <v>Pasta De Cecco Penne Rigate De Sémola de 454 gr</v>
          </cell>
          <cell r="G111">
            <v>12</v>
          </cell>
          <cell r="H111" t="str">
            <v>Paquete</v>
          </cell>
          <cell r="I111">
            <v>777.59999999999991</v>
          </cell>
          <cell r="J111">
            <v>64.8</v>
          </cell>
        </row>
        <row r="112">
          <cell r="A112">
            <v>24094000425</v>
          </cell>
          <cell r="B112" t="str">
            <v>DCEXXPANORRIGXX0454G</v>
          </cell>
          <cell r="C112">
            <v>50192900</v>
          </cell>
          <cell r="D112" t="str">
            <v>Pasta o tallarines natural</v>
          </cell>
          <cell r="E112">
            <v>1301</v>
          </cell>
          <cell r="F112" t="str">
            <v>Pasta De Cecco Rigatoni De Sémola de 454 gr</v>
          </cell>
          <cell r="G112">
            <v>12</v>
          </cell>
          <cell r="H112" t="str">
            <v>Paquete</v>
          </cell>
          <cell r="I112">
            <v>777.59999999999991</v>
          </cell>
          <cell r="J112">
            <v>64.8</v>
          </cell>
        </row>
        <row r="113">
          <cell r="A113">
            <v>24094000722</v>
          </cell>
          <cell r="B113" t="str">
            <v>DCEXXPANOROREXX0454G</v>
          </cell>
          <cell r="C113">
            <v>50192900</v>
          </cell>
          <cell r="D113" t="str">
            <v>Pasta o tallarines natural</v>
          </cell>
          <cell r="E113">
            <v>1667</v>
          </cell>
          <cell r="F113" t="str">
            <v>Pasta De Cecco OrecchietteDe Semola de 454 g</v>
          </cell>
          <cell r="G113">
            <v>12</v>
          </cell>
          <cell r="H113" t="str">
            <v>Paquete</v>
          </cell>
          <cell r="I113">
            <v>845.04</v>
          </cell>
          <cell r="J113">
            <v>70.42</v>
          </cell>
        </row>
        <row r="114">
          <cell r="A114">
            <v>24094002054</v>
          </cell>
          <cell r="B114" t="str">
            <v>DCEXXPANORORZXX0454G</v>
          </cell>
          <cell r="C114">
            <v>50192900</v>
          </cell>
          <cell r="D114" t="str">
            <v>Pasta o tallarines natural</v>
          </cell>
          <cell r="E114">
            <v>1819</v>
          </cell>
          <cell r="F114" t="str">
            <v>Pasta De Cecco Orzo De Semola de 454 g</v>
          </cell>
          <cell r="G114">
            <v>20</v>
          </cell>
          <cell r="H114" t="str">
            <v>Paquete</v>
          </cell>
          <cell r="I114">
            <v>1345.6</v>
          </cell>
          <cell r="J114">
            <v>67.28</v>
          </cell>
        </row>
        <row r="115">
          <cell r="A115">
            <v>8001250120175</v>
          </cell>
          <cell r="B115" t="str">
            <v>DCEXXPANORMZZXX0500G</v>
          </cell>
          <cell r="C115">
            <v>50192900</v>
          </cell>
          <cell r="D115" t="str">
            <v>Pasta o tallarines natural</v>
          </cell>
          <cell r="E115">
            <v>369</v>
          </cell>
          <cell r="F115" t="str">
            <v>Pasta De Cecco Mezza Zita De Sémola de 500 gr</v>
          </cell>
          <cell r="G115">
            <v>24</v>
          </cell>
          <cell r="H115" t="str">
            <v>Paquete</v>
          </cell>
          <cell r="I115">
            <v>1555.1999999999998</v>
          </cell>
          <cell r="J115">
            <v>64.8</v>
          </cell>
        </row>
        <row r="116">
          <cell r="A116">
            <v>8001250120878</v>
          </cell>
          <cell r="B116" t="str">
            <v>DCEXXXXABA002XX0500X</v>
          </cell>
          <cell r="C116">
            <v>50192900</v>
          </cell>
          <cell r="D116" t="str">
            <v xml:space="preserve">Pasta o tallarines </v>
          </cell>
          <cell r="E116">
            <v>2200</v>
          </cell>
          <cell r="F116" t="str">
            <v>Pasta De Cecco de Semola Cavatappi de 500g</v>
          </cell>
          <cell r="G116">
            <v>12</v>
          </cell>
          <cell r="H116" t="str">
            <v>Bolsa</v>
          </cell>
          <cell r="I116">
            <v>813</v>
          </cell>
          <cell r="J116">
            <v>67.75</v>
          </cell>
        </row>
        <row r="117">
          <cell r="A117"/>
          <cell r="B117"/>
          <cell r="C117"/>
          <cell r="D117"/>
          <cell r="E117"/>
          <cell r="F117"/>
          <cell r="G117"/>
          <cell r="H117"/>
          <cell r="I117"/>
          <cell r="J117"/>
        </row>
        <row r="118">
          <cell r="A118"/>
          <cell r="B118"/>
          <cell r="C118"/>
          <cell r="D118"/>
          <cell r="E118"/>
          <cell r="F118" t="str">
            <v>Pasta de Sémola de Grano Duro Formas Normales</v>
          </cell>
          <cell r="G118"/>
          <cell r="H118"/>
          <cell r="I118"/>
          <cell r="J118"/>
        </row>
        <row r="119">
          <cell r="A119">
            <v>8001250160126</v>
          </cell>
          <cell r="B119" t="str">
            <v>DCEXXPANORSPAXX1000G</v>
          </cell>
          <cell r="C119">
            <v>50192900</v>
          </cell>
          <cell r="D119" t="str">
            <v>Pasta o tallarines natural</v>
          </cell>
          <cell r="E119">
            <v>1418</v>
          </cell>
          <cell r="F119" t="str">
            <v>Pasta De Cecco Spaghetti De Sémola de 1000 g</v>
          </cell>
          <cell r="G119">
            <v>12</v>
          </cell>
          <cell r="H119" t="str">
            <v>Paquete</v>
          </cell>
          <cell r="I119">
            <v>1344</v>
          </cell>
          <cell r="J119">
            <v>112</v>
          </cell>
        </row>
        <row r="120">
          <cell r="A120">
            <v>8001250180414</v>
          </cell>
          <cell r="B120" t="str">
            <v>DCEXXPANORPRGXX3000G</v>
          </cell>
          <cell r="C120">
            <v>50192900</v>
          </cell>
          <cell r="D120" t="str">
            <v>Pasta o tallarines natural</v>
          </cell>
          <cell r="E120">
            <v>957</v>
          </cell>
          <cell r="F120" t="str">
            <v>Pasta De Cecco Penne Rigate De Sémola de 3000 gr</v>
          </cell>
          <cell r="G120">
            <v>4</v>
          </cell>
          <cell r="H120" t="str">
            <v>Bolsa</v>
          </cell>
          <cell r="I120">
            <v>1386.8</v>
          </cell>
          <cell r="J120">
            <v>346.7</v>
          </cell>
        </row>
        <row r="121">
          <cell r="A121">
            <v>8001250180124</v>
          </cell>
          <cell r="B121" t="str">
            <v>DCEXXPANORSPAXX3000G</v>
          </cell>
          <cell r="C121">
            <v>50192900</v>
          </cell>
          <cell r="D121" t="str">
            <v>Pasta o tallarines natural</v>
          </cell>
          <cell r="E121">
            <v>958</v>
          </cell>
          <cell r="F121" t="str">
            <v>Pasta De Cecco Spaghetti De Sémola de 3000 gr</v>
          </cell>
          <cell r="G121">
            <v>4</v>
          </cell>
          <cell r="H121" t="str">
            <v>Bolsa</v>
          </cell>
          <cell r="I121">
            <v>1386.8</v>
          </cell>
          <cell r="J121">
            <v>346.7</v>
          </cell>
        </row>
        <row r="122">
          <cell r="A122">
            <v>8001250180346</v>
          </cell>
          <cell r="B122" t="str">
            <v>DCEXXPANORFUSXX3000G</v>
          </cell>
          <cell r="C122">
            <v>50192900</v>
          </cell>
          <cell r="D122" t="str">
            <v>Pasta o tallarines natural</v>
          </cell>
          <cell r="E122">
            <v>959</v>
          </cell>
          <cell r="F122" t="str">
            <v>Pasta De Cecco Fusilli De Sémola de 3000 gr</v>
          </cell>
          <cell r="G122">
            <v>4</v>
          </cell>
          <cell r="H122" t="str">
            <v>Bolsa</v>
          </cell>
          <cell r="I122">
            <v>1386.8</v>
          </cell>
          <cell r="J122">
            <v>346.7</v>
          </cell>
        </row>
        <row r="123">
          <cell r="A123"/>
          <cell r="B123"/>
          <cell r="C123"/>
          <cell r="D123"/>
          <cell r="E123"/>
          <cell r="F123"/>
          <cell r="G123"/>
          <cell r="H123"/>
          <cell r="I123"/>
          <cell r="J123"/>
        </row>
        <row r="124">
          <cell r="A124"/>
          <cell r="B124"/>
          <cell r="C124"/>
          <cell r="D124"/>
          <cell r="E124"/>
          <cell r="F124" t="str">
            <v>Pasta de Sémola Paglia E Fieno</v>
          </cell>
          <cell r="G124"/>
          <cell r="H124"/>
          <cell r="I124"/>
          <cell r="J124"/>
        </row>
        <row r="125">
          <cell r="A125">
            <v>8001250001085</v>
          </cell>
          <cell r="B125" t="str">
            <v>DCEXXPACHETPFXX0250G</v>
          </cell>
          <cell r="C125">
            <v>50192900</v>
          </cell>
          <cell r="D125" t="str">
            <v>Pasta o tallarines natural</v>
          </cell>
          <cell r="E125">
            <v>345</v>
          </cell>
          <cell r="F125" t="str">
            <v>Pasta DeCecco Tagliatelle Paglia e Fieno Con Huevo y Espina 250 gr</v>
          </cell>
          <cell r="G125">
            <v>12</v>
          </cell>
          <cell r="H125" t="str">
            <v>Paquete</v>
          </cell>
          <cell r="I125">
            <v>990</v>
          </cell>
          <cell r="J125">
            <v>82.5</v>
          </cell>
        </row>
        <row r="126">
          <cell r="A126"/>
          <cell r="B126"/>
          <cell r="C126"/>
          <cell r="D126"/>
          <cell r="E126"/>
          <cell r="F126"/>
          <cell r="G126"/>
          <cell r="H126"/>
          <cell r="I126"/>
          <cell r="J126"/>
        </row>
        <row r="127">
          <cell r="A127"/>
          <cell r="B127"/>
          <cell r="C127"/>
          <cell r="D127"/>
          <cell r="E127"/>
          <cell r="F127" t="str">
            <v>Pastas Orgánicas</v>
          </cell>
          <cell r="G127"/>
          <cell r="H127"/>
          <cell r="I127"/>
          <cell r="J127"/>
        </row>
        <row r="128">
          <cell r="A128">
            <v>8001250060341</v>
          </cell>
          <cell r="B128" t="str">
            <v>DCEBIPANORFUSXX0500G</v>
          </cell>
          <cell r="C128">
            <v>50192900</v>
          </cell>
          <cell r="D128" t="str">
            <v>Pasta o tallarines natural</v>
          </cell>
          <cell r="E128">
            <v>338</v>
          </cell>
          <cell r="F128" t="str">
            <v>Pasta De Cecco Bio Fusilli De Sémola de 500 gr</v>
          </cell>
          <cell r="G128">
            <v>12</v>
          </cell>
          <cell r="H128" t="str">
            <v>Paquete</v>
          </cell>
          <cell r="I128">
            <v>868.80000000000007</v>
          </cell>
          <cell r="J128">
            <v>72.400000000000006</v>
          </cell>
        </row>
        <row r="129">
          <cell r="A129">
            <v>8001250060419</v>
          </cell>
          <cell r="B129" t="str">
            <v>DCEBIPANORPRGXX0500G</v>
          </cell>
          <cell r="C129">
            <v>50192900</v>
          </cell>
          <cell r="D129" t="str">
            <v>Pasta o tallarines natural</v>
          </cell>
          <cell r="E129">
            <v>339</v>
          </cell>
          <cell r="F129" t="str">
            <v>Pasta De Cecco Bio Penne Rigate De Sémola de 500 gr</v>
          </cell>
          <cell r="G129">
            <v>12</v>
          </cell>
          <cell r="H129" t="str">
            <v>Paquete</v>
          </cell>
          <cell r="I129">
            <v>868.80000000000007</v>
          </cell>
          <cell r="J129">
            <v>72.400000000000006</v>
          </cell>
        </row>
        <row r="130">
          <cell r="A130">
            <v>8001250060129</v>
          </cell>
          <cell r="B130" t="str">
            <v>DCEBIPANORSPAXX0500G</v>
          </cell>
          <cell r="C130">
            <v>50192900</v>
          </cell>
          <cell r="D130" t="str">
            <v>Pasta o tallarines natural</v>
          </cell>
          <cell r="E130">
            <v>340</v>
          </cell>
          <cell r="F130" t="str">
            <v>Pasta De Cecco Bio Spaghetti De Sémola de 500 gr</v>
          </cell>
          <cell r="G130">
            <v>20</v>
          </cell>
          <cell r="H130" t="str">
            <v>Paquete</v>
          </cell>
          <cell r="I130">
            <v>1448</v>
          </cell>
          <cell r="J130">
            <v>72.400000000000006</v>
          </cell>
        </row>
        <row r="131">
          <cell r="A131"/>
          <cell r="B131"/>
          <cell r="C131"/>
          <cell r="D131"/>
          <cell r="E131"/>
          <cell r="F131"/>
          <cell r="G131"/>
          <cell r="H131"/>
          <cell r="I131"/>
          <cell r="J131"/>
        </row>
        <row r="132">
          <cell r="A132"/>
          <cell r="B132"/>
          <cell r="C132"/>
          <cell r="D132"/>
          <cell r="E132"/>
          <cell r="F132" t="str">
            <v>Pastas Integrales</v>
          </cell>
          <cell r="G132"/>
          <cell r="H132"/>
          <cell r="I132"/>
          <cell r="J132"/>
        </row>
        <row r="133">
          <cell r="A133">
            <v>8001250310347</v>
          </cell>
          <cell r="B133" t="str">
            <v>DCEXXPAINTFUSXX0500G</v>
          </cell>
          <cell r="C133">
            <v>50192900</v>
          </cell>
          <cell r="D133" t="str">
            <v>Pasta o tallarines natural</v>
          </cell>
          <cell r="E133">
            <v>357</v>
          </cell>
          <cell r="F133" t="str">
            <v>Pasta De Cecco Fusilli Integral de 500 gr</v>
          </cell>
          <cell r="G133">
            <v>12</v>
          </cell>
          <cell r="H133" t="str">
            <v>Paquete</v>
          </cell>
          <cell r="I133">
            <v>831.59999999999991</v>
          </cell>
          <cell r="J133">
            <v>69.3</v>
          </cell>
        </row>
        <row r="134">
          <cell r="A134">
            <v>8001250310415</v>
          </cell>
          <cell r="B134" t="str">
            <v>DCEXXPAINTPRGXX0500G</v>
          </cell>
          <cell r="C134">
            <v>50192900</v>
          </cell>
          <cell r="D134" t="str">
            <v>Pasta o tallarines natural</v>
          </cell>
          <cell r="E134">
            <v>358</v>
          </cell>
          <cell r="F134" t="str">
            <v>Pasta De Cecco Penne Rigate Integral de 500 gr</v>
          </cell>
          <cell r="G134">
            <v>12</v>
          </cell>
          <cell r="H134" t="str">
            <v>Paquete</v>
          </cell>
          <cell r="I134">
            <v>831.59999999999991</v>
          </cell>
          <cell r="J134">
            <v>69.3</v>
          </cell>
        </row>
        <row r="135">
          <cell r="A135">
            <v>8001250310125</v>
          </cell>
          <cell r="B135" t="str">
            <v>DCEXXPAINTSPAXX0500G</v>
          </cell>
          <cell r="C135">
            <v>50192900</v>
          </cell>
          <cell r="D135" t="str">
            <v>Pasta o tallarines natural</v>
          </cell>
          <cell r="E135">
            <v>359</v>
          </cell>
          <cell r="F135" t="str">
            <v>Pasta De Cecco Spaghetti Integral de 500 gr</v>
          </cell>
          <cell r="G135">
            <v>12</v>
          </cell>
          <cell r="H135" t="str">
            <v>Paquete</v>
          </cell>
          <cell r="I135">
            <v>831.59999999999991</v>
          </cell>
          <cell r="J135">
            <v>69.3</v>
          </cell>
        </row>
        <row r="136">
          <cell r="A136"/>
          <cell r="B136"/>
          <cell r="C136"/>
          <cell r="D136"/>
          <cell r="E136"/>
          <cell r="F136"/>
          <cell r="G136"/>
          <cell r="H136"/>
          <cell r="I136"/>
          <cell r="J136"/>
        </row>
        <row r="137">
          <cell r="A137"/>
          <cell r="B137"/>
          <cell r="C137"/>
          <cell r="D137"/>
          <cell r="E137"/>
          <cell r="F137" t="str">
            <v>Gnocchi De Papa</v>
          </cell>
          <cell r="G137"/>
          <cell r="H137"/>
          <cell r="I137"/>
          <cell r="J137"/>
        </row>
        <row r="138">
          <cell r="A138">
            <v>8001250009999</v>
          </cell>
          <cell r="B138" t="str">
            <v>DCEXXPAPAPGNOXX0500G</v>
          </cell>
          <cell r="C138">
            <v>50192900</v>
          </cell>
          <cell r="D138" t="str">
            <v>Pasta o tallarines natural</v>
          </cell>
          <cell r="E138">
            <v>381</v>
          </cell>
          <cell r="F138" t="str">
            <v>Pasta De Cecco Gnocchi De Papa de 500 gr</v>
          </cell>
          <cell r="G138">
            <v>12</v>
          </cell>
          <cell r="H138" t="str">
            <v>Paquete</v>
          </cell>
          <cell r="I138">
            <v>690.59999999999991</v>
          </cell>
          <cell r="J138">
            <v>57.55</v>
          </cell>
        </row>
        <row r="139">
          <cell r="A139"/>
          <cell r="B139"/>
          <cell r="C139"/>
          <cell r="D139"/>
          <cell r="E139"/>
          <cell r="F139"/>
          <cell r="G139"/>
          <cell r="H139"/>
          <cell r="I139"/>
          <cell r="J139"/>
        </row>
        <row r="140">
          <cell r="A140"/>
          <cell r="B140"/>
          <cell r="C140"/>
          <cell r="D140"/>
          <cell r="E140"/>
          <cell r="F140"/>
          <cell r="G140"/>
          <cell r="H140"/>
          <cell r="I140"/>
          <cell r="J140"/>
        </row>
        <row r="141">
          <cell r="A141"/>
          <cell r="B141"/>
          <cell r="C141"/>
          <cell r="D141"/>
          <cell r="E141"/>
          <cell r="F141"/>
          <cell r="G141"/>
          <cell r="H141"/>
          <cell r="I141"/>
          <cell r="J141" t="str">
            <v>Página 3</v>
          </cell>
        </row>
        <row r="142">
          <cell r="A142" t="str">
            <v>CODIGO DE BARRAS</v>
          </cell>
          <cell r="B142" t="str">
            <v xml:space="preserve">CLAVE  PZA ACCPAC </v>
          </cell>
          <cell r="C142" t="str">
            <v>CLAVE PROD SERV</v>
          </cell>
          <cell r="D142" t="str">
            <v>DESCRIPCION</v>
          </cell>
          <cell r="E142" t="str">
            <v>CDG GENERICO</v>
          </cell>
          <cell r="F142" t="str">
            <v>DESCRIPCION DEL PRODUCTO</v>
          </cell>
          <cell r="G142" t="str">
            <v>PIEZAS POR CAJA</v>
          </cell>
          <cell r="H142" t="str">
            <v>EMPAQUE</v>
          </cell>
          <cell r="I142" t="str">
            <v>PRECIO POR CAJA</v>
          </cell>
          <cell r="J142" t="str">
            <v xml:space="preserve">PRECIO UNITARIO </v>
          </cell>
        </row>
        <row r="143">
          <cell r="A143"/>
          <cell r="B143"/>
          <cell r="C143"/>
          <cell r="D143"/>
          <cell r="E143"/>
          <cell r="F143"/>
          <cell r="G143"/>
          <cell r="H143"/>
          <cell r="I143"/>
          <cell r="J143"/>
        </row>
        <row r="144">
          <cell r="A144"/>
          <cell r="B144"/>
          <cell r="C144"/>
          <cell r="D144"/>
          <cell r="E144"/>
          <cell r="F144" t="str">
            <v>SEVERA - MÉXICO</v>
          </cell>
          <cell r="G144"/>
          <cell r="H144"/>
          <cell r="I144"/>
          <cell r="J144"/>
        </row>
        <row r="145">
          <cell r="A145">
            <v>7502219320625</v>
          </cell>
          <cell r="B145" t="str">
            <v>SVAXXSAPICCHIXX0150M</v>
          </cell>
          <cell r="C145">
            <v>50171832</v>
          </cell>
          <cell r="D145" t="str">
            <v>Salsas para ensaladas o dips</v>
          </cell>
          <cell r="E145">
            <v>1896</v>
          </cell>
          <cell r="F145" t="str">
            <v>Salsa Picante Severa Chipotle 150 ml</v>
          </cell>
          <cell r="G145">
            <v>12</v>
          </cell>
          <cell r="H145" t="str">
            <v>Botella</v>
          </cell>
          <cell r="I145">
            <v>279.12</v>
          </cell>
          <cell r="J145">
            <v>23.26</v>
          </cell>
        </row>
        <row r="146">
          <cell r="A146">
            <v>7502219320649</v>
          </cell>
          <cell r="B146" t="str">
            <v>SVAXXSAPICJALXX0150M</v>
          </cell>
          <cell r="C146">
            <v>50171832</v>
          </cell>
          <cell r="D146" t="str">
            <v>Salsas para ensaladas o dips</v>
          </cell>
          <cell r="E146">
            <v>1897</v>
          </cell>
          <cell r="F146" t="str">
            <v>Salsa Picante Severa Jalapeño 150 ml</v>
          </cell>
          <cell r="G146">
            <v>12</v>
          </cell>
          <cell r="H146" t="str">
            <v>Botella</v>
          </cell>
          <cell r="I146">
            <v>279.12</v>
          </cell>
          <cell r="J146">
            <v>23.26</v>
          </cell>
        </row>
        <row r="147">
          <cell r="A147">
            <v>7502219320434</v>
          </cell>
          <cell r="B147" t="str">
            <v>SVAXXSAPICORNXX0150M</v>
          </cell>
          <cell r="C147">
            <v>50171832</v>
          </cell>
          <cell r="D147" t="str">
            <v>Salsas para ensaladas o dips</v>
          </cell>
          <cell r="E147">
            <v>1895</v>
          </cell>
          <cell r="F147" t="str">
            <v>Salsa Picante Severa Sabor Original 150 ml</v>
          </cell>
          <cell r="G147">
            <v>12</v>
          </cell>
          <cell r="H147" t="str">
            <v>Botella</v>
          </cell>
          <cell r="I147">
            <v>279.12</v>
          </cell>
          <cell r="J147">
            <v>23.26</v>
          </cell>
        </row>
        <row r="148">
          <cell r="A148">
            <v>7502219320632</v>
          </cell>
          <cell r="B148" t="str">
            <v>SVAXXSAPICALHXX0150M</v>
          </cell>
          <cell r="C148">
            <v>50171832</v>
          </cell>
          <cell r="D148" t="str">
            <v>Salsas para ensaladas o dips</v>
          </cell>
          <cell r="E148">
            <v>1898</v>
          </cell>
          <cell r="F148" t="str">
            <v>Salsa Picante Severa Habanero 150 ml</v>
          </cell>
          <cell r="G148">
            <v>12</v>
          </cell>
          <cell r="H148" t="str">
            <v>Botella</v>
          </cell>
          <cell r="I148">
            <v>279.12</v>
          </cell>
          <cell r="J148">
            <v>23.26</v>
          </cell>
        </row>
        <row r="149">
          <cell r="A149"/>
          <cell r="B149"/>
          <cell r="C149"/>
          <cell r="D149"/>
          <cell r="E149"/>
          <cell r="F149"/>
          <cell r="G149"/>
          <cell r="H149"/>
          <cell r="I149"/>
          <cell r="J149"/>
        </row>
        <row r="150">
          <cell r="A150"/>
          <cell r="B150"/>
          <cell r="C150"/>
          <cell r="D150"/>
          <cell r="F150" t="str">
            <v xml:space="preserve"> YBARRA - ESPAÑA</v>
          </cell>
          <cell r="G150"/>
          <cell r="H150"/>
          <cell r="I150"/>
          <cell r="J150"/>
        </row>
        <row r="151">
          <cell r="A151"/>
          <cell r="B151"/>
          <cell r="C151"/>
          <cell r="D151"/>
          <cell r="E151"/>
          <cell r="F151" t="str">
            <v>SALSAS PARA ENSALADAS</v>
          </cell>
          <cell r="G151"/>
          <cell r="H151"/>
          <cell r="I151"/>
          <cell r="J151"/>
        </row>
        <row r="152">
          <cell r="A152">
            <v>8410086211771</v>
          </cell>
          <cell r="B152" t="str">
            <v>YYBXXCRVBAFRAXX0280G</v>
          </cell>
          <cell r="C152">
            <v>50171832</v>
          </cell>
          <cell r="D152" t="str">
            <v>Salsas para ensaladas o dips</v>
          </cell>
          <cell r="E152">
            <v>1775</v>
          </cell>
          <cell r="F152" t="str">
            <v>Crema de Vinagre Balsamico Ybarra Frambuesa de 280g</v>
          </cell>
          <cell r="G152">
            <v>8</v>
          </cell>
          <cell r="H152" t="str">
            <v>Botella</v>
          </cell>
          <cell r="I152">
            <v>648</v>
          </cell>
          <cell r="J152">
            <v>81</v>
          </cell>
        </row>
        <row r="153">
          <cell r="A153">
            <v>8410086211788</v>
          </cell>
          <cell r="B153" t="str">
            <v>YYBXXCRVBAMAGXX0280G</v>
          </cell>
          <cell r="C153">
            <v>50171832</v>
          </cell>
          <cell r="D153" t="str">
            <v>Salsas para ensaladas o dips</v>
          </cell>
          <cell r="E153">
            <v>1776</v>
          </cell>
          <cell r="F153" t="str">
            <v>Crema de Vinagre Balsamico Ybarra Mango de 280g</v>
          </cell>
          <cell r="G153">
            <v>8</v>
          </cell>
          <cell r="H153" t="str">
            <v>Botella</v>
          </cell>
          <cell r="I153">
            <v>648</v>
          </cell>
          <cell r="J153">
            <v>81</v>
          </cell>
        </row>
        <row r="154">
          <cell r="A154">
            <v>8410086211757</v>
          </cell>
          <cell r="B154" t="str">
            <v>YYBXXCRVBAMZAXX0280G</v>
          </cell>
          <cell r="C154">
            <v>50171832</v>
          </cell>
          <cell r="D154" t="str">
            <v>Salsas para ensaladas o dips</v>
          </cell>
          <cell r="E154">
            <v>1778</v>
          </cell>
          <cell r="F154" t="str">
            <v>Crema de Vinagre Balsamico Ybarra Manzana de 280g</v>
          </cell>
          <cell r="G154">
            <v>8</v>
          </cell>
          <cell r="H154" t="str">
            <v>Botella</v>
          </cell>
          <cell r="I154">
            <v>648</v>
          </cell>
          <cell r="J154">
            <v>81</v>
          </cell>
        </row>
        <row r="155">
          <cell r="A155">
            <v>8410086211764</v>
          </cell>
          <cell r="B155" t="str">
            <v>YYBXXCRVBAMODXX0280G</v>
          </cell>
          <cell r="C155">
            <v>50171832</v>
          </cell>
          <cell r="D155" t="str">
            <v>Salsas para ensaladas o dips</v>
          </cell>
          <cell r="E155">
            <v>1777</v>
          </cell>
          <cell r="F155" t="str">
            <v>Crema de Vinagre Balsamico Ybarra Modena de 280g</v>
          </cell>
          <cell r="G155">
            <v>8</v>
          </cell>
          <cell r="H155" t="str">
            <v>Botella</v>
          </cell>
          <cell r="I155">
            <v>648</v>
          </cell>
          <cell r="J155">
            <v>81</v>
          </cell>
        </row>
        <row r="156">
          <cell r="A156"/>
          <cell r="B156"/>
          <cell r="C156"/>
          <cell r="D156"/>
          <cell r="E156"/>
          <cell r="F156"/>
          <cell r="G156"/>
          <cell r="H156"/>
          <cell r="I156"/>
          <cell r="J156"/>
        </row>
        <row r="157">
          <cell r="A157"/>
          <cell r="B157"/>
          <cell r="C157"/>
          <cell r="D157"/>
          <cell r="E157"/>
          <cell r="F157"/>
          <cell r="G157"/>
          <cell r="H157"/>
          <cell r="I157"/>
          <cell r="J157"/>
        </row>
        <row r="158">
          <cell r="A158"/>
          <cell r="B158"/>
          <cell r="C158"/>
          <cell r="D158"/>
          <cell r="F158" t="str">
            <v>CROWN PRINCE - ESTADOS UNIDOS</v>
          </cell>
          <cell r="G158"/>
          <cell r="H158"/>
          <cell r="I158"/>
          <cell r="J158"/>
        </row>
        <row r="159">
          <cell r="A159">
            <v>812476017532</v>
          </cell>
          <cell r="B159" t="str">
            <v>CROXXCOALMAHSXX0106G</v>
          </cell>
          <cell r="C159">
            <v>50192700</v>
          </cell>
          <cell r="D159" t="str">
            <v>Platos combinados empaquetados</v>
          </cell>
          <cell r="E159">
            <v>312</v>
          </cell>
          <cell r="F159" t="str">
            <v>Crown Prince Almejitas Ahumadas en Aceite de Soya 106 gr</v>
          </cell>
          <cell r="G159">
            <v>12</v>
          </cell>
          <cell r="H159" t="str">
            <v xml:space="preserve">Lata </v>
          </cell>
          <cell r="I159">
            <v>723</v>
          </cell>
          <cell r="J159">
            <v>60.25</v>
          </cell>
        </row>
        <row r="160">
          <cell r="A160">
            <v>812476017648</v>
          </cell>
          <cell r="B160" t="str">
            <v>CROXXCOALMHERXX0283G</v>
          </cell>
          <cell r="C160">
            <v>50121900</v>
          </cell>
          <cell r="D160" t="str">
            <v>Pescados y mariscos preservados en sal</v>
          </cell>
          <cell r="E160">
            <v>313</v>
          </cell>
          <cell r="F160" t="str">
            <v>Crown Prince Almejita Hervidas de 283 gr</v>
          </cell>
          <cell r="G160">
            <v>12</v>
          </cell>
          <cell r="H160" t="str">
            <v xml:space="preserve">Lata </v>
          </cell>
          <cell r="I160">
            <v>756.84</v>
          </cell>
          <cell r="J160">
            <v>63.07</v>
          </cell>
        </row>
        <row r="161">
          <cell r="A161">
            <v>812476017303</v>
          </cell>
          <cell r="B161" t="str">
            <v>CROXXCOFIAACOXX0056G</v>
          </cell>
          <cell r="C161">
            <v>50121500</v>
          </cell>
          <cell r="D161" t="str">
            <v>Pescado</v>
          </cell>
          <cell r="E161">
            <v>316</v>
          </cell>
          <cell r="F161" t="str">
            <v>Crown Prince Filete de Anchoas en Aceite Puro de Oliva 56 gr</v>
          </cell>
          <cell r="G161">
            <v>12</v>
          </cell>
          <cell r="H161" t="str">
            <v xml:space="preserve">Lata </v>
          </cell>
          <cell r="I161">
            <v>781.7</v>
          </cell>
          <cell r="J161">
            <v>65.141666666666666</v>
          </cell>
        </row>
        <row r="162">
          <cell r="A162">
            <v>812476017037</v>
          </cell>
          <cell r="B162" t="str">
            <v>CROXXCOMEJAHAXX0106G</v>
          </cell>
          <cell r="C162">
            <v>50192700</v>
          </cell>
          <cell r="D162" t="str">
            <v>Platos combinados empaquetados</v>
          </cell>
          <cell r="E162">
            <v>317</v>
          </cell>
          <cell r="F162" t="str">
            <v>Crown Prince Mejillones Ahumados Aceite de algodón de 106 gr</v>
          </cell>
          <cell r="G162">
            <v>12</v>
          </cell>
          <cell r="H162" t="str">
            <v xml:space="preserve">Lata </v>
          </cell>
          <cell r="I162">
            <v>596.16</v>
          </cell>
          <cell r="J162">
            <v>49.68</v>
          </cell>
        </row>
        <row r="163">
          <cell r="A163">
            <v>812476017501</v>
          </cell>
          <cell r="B163" t="str">
            <v>CROXXCOOSTAHAXX0106G</v>
          </cell>
          <cell r="C163">
            <v>50192700</v>
          </cell>
          <cell r="D163" t="str">
            <v>Platos combinados empaquetados</v>
          </cell>
          <cell r="E163">
            <v>318</v>
          </cell>
          <cell r="F163" t="str">
            <v>Crown Prince Ostiones Ahumados en Aceite de Algodón 106gr</v>
          </cell>
          <cell r="G163">
            <v>12</v>
          </cell>
          <cell r="H163" t="str">
            <v xml:space="preserve">Lata </v>
          </cell>
          <cell r="I163">
            <v>711.59999999999991</v>
          </cell>
          <cell r="J163">
            <v>59.29999999999999</v>
          </cell>
        </row>
        <row r="164">
          <cell r="A164"/>
          <cell r="B164"/>
          <cell r="C164"/>
          <cell r="D164"/>
          <cell r="E164"/>
          <cell r="F164"/>
          <cell r="G164"/>
          <cell r="H164"/>
          <cell r="I164"/>
          <cell r="J164"/>
        </row>
        <row r="165">
          <cell r="B165"/>
          <cell r="E165"/>
          <cell r="F165" t="str">
            <v>CALDOS DON SIMON-ESPAÑA</v>
          </cell>
          <cell r="I165"/>
          <cell r="J165"/>
        </row>
        <row r="166">
          <cell r="A166">
            <v>8410261759333</v>
          </cell>
          <cell r="B166" t="str">
            <v>DSIXXCDPLLXXXXX1000M</v>
          </cell>
          <cell r="C166">
            <v>50191507</v>
          </cell>
          <cell r="D166" t="str">
            <v>Sopas o sudados preparados de repisa</v>
          </cell>
          <cell r="E166">
            <v>1563</v>
          </cell>
          <cell r="F166" t="str">
            <v>Caldo Don Simon de Pollo 1000 ml</v>
          </cell>
          <cell r="G166">
            <v>12</v>
          </cell>
          <cell r="H166" t="str">
            <v>Tetra Pack</v>
          </cell>
          <cell r="I166">
            <v>522.12</v>
          </cell>
          <cell r="J166">
            <v>43.51</v>
          </cell>
        </row>
        <row r="167">
          <cell r="A167">
            <v>8410261759340</v>
          </cell>
          <cell r="B167" t="str">
            <v>DSIXXCDPYMXXXXX1000M</v>
          </cell>
          <cell r="C167">
            <v>50191507</v>
          </cell>
          <cell r="D167" t="str">
            <v>Sopas o sudados preparados de repisa</v>
          </cell>
          <cell r="E167">
            <v>1564</v>
          </cell>
          <cell r="F167" t="str">
            <v>Caldo Don Simon de Pescado y Marisco 1000 ml</v>
          </cell>
          <cell r="G167">
            <v>12</v>
          </cell>
          <cell r="H167" t="str">
            <v>Tetra Pack</v>
          </cell>
          <cell r="I167">
            <v>522.12</v>
          </cell>
          <cell r="J167">
            <v>43.51</v>
          </cell>
        </row>
        <row r="168">
          <cell r="A168">
            <v>8410261759326</v>
          </cell>
          <cell r="B168" t="str">
            <v>DSIXXCDVDRXXXXX1000M</v>
          </cell>
          <cell r="C168">
            <v>50191507</v>
          </cell>
          <cell r="D168" t="str">
            <v>Sopas o sudados preparados de repisa</v>
          </cell>
          <cell r="E168">
            <v>1565</v>
          </cell>
          <cell r="F168" t="str">
            <v>Caldo Don Simon de Verduras 1000 ml</v>
          </cell>
          <cell r="G168">
            <v>12</v>
          </cell>
          <cell r="H168" t="str">
            <v>Tetra Pack</v>
          </cell>
          <cell r="I168">
            <v>522.12</v>
          </cell>
          <cell r="J168">
            <v>43.51</v>
          </cell>
        </row>
        <row r="169">
          <cell r="A169"/>
          <cell r="B169"/>
          <cell r="C169"/>
          <cell r="D169"/>
          <cell r="E169"/>
          <cell r="F169"/>
          <cell r="G169"/>
          <cell r="H169"/>
          <cell r="I169"/>
          <cell r="J169"/>
        </row>
        <row r="170">
          <cell r="A170"/>
          <cell r="B170"/>
          <cell r="C170"/>
          <cell r="D170"/>
          <cell r="F170" t="str">
            <v xml:space="preserve">CAFÉ KIMBO - ITALIA </v>
          </cell>
          <cell r="G170"/>
          <cell r="H170"/>
          <cell r="I170"/>
          <cell r="J170"/>
        </row>
        <row r="171">
          <cell r="A171">
            <v>8002200102128</v>
          </cell>
          <cell r="B171" t="str">
            <v>KIMXXCFAROTYMXX0250G</v>
          </cell>
          <cell r="C171">
            <v>50201706</v>
          </cell>
          <cell r="D171" t="str">
            <v>Cafe</v>
          </cell>
          <cell r="E171">
            <v>1820</v>
          </cell>
          <cell r="F171" t="str">
            <v>Cafe Kimbo Tostado y Molido Aroma Oro Lata de 250 g</v>
          </cell>
          <cell r="G171">
            <v>12</v>
          </cell>
          <cell r="H171" t="str">
            <v xml:space="preserve">Lata </v>
          </cell>
          <cell r="I171">
            <v>4620</v>
          </cell>
          <cell r="J171">
            <v>385</v>
          </cell>
        </row>
        <row r="172">
          <cell r="A172">
            <v>8002200301415</v>
          </cell>
          <cell r="B172" t="str">
            <v>KIMXXCFDESTYMXX0250G</v>
          </cell>
          <cell r="C172">
            <v>50201706</v>
          </cell>
          <cell r="D172" t="str">
            <v>Cafe</v>
          </cell>
          <cell r="E172">
            <v>1821</v>
          </cell>
          <cell r="F172" t="str">
            <v>Cafe Kimbo Tostado y Molido Descafeinado Lata de 250 g</v>
          </cell>
          <cell r="G172">
            <v>12</v>
          </cell>
          <cell r="H172" t="str">
            <v xml:space="preserve">Lata </v>
          </cell>
          <cell r="I172">
            <v>4560</v>
          </cell>
          <cell r="J172">
            <v>380</v>
          </cell>
        </row>
        <row r="173">
          <cell r="A173">
            <v>8002200302412</v>
          </cell>
          <cell r="B173" t="str">
            <v>KIMXXCFENPTYMXX0250G</v>
          </cell>
          <cell r="C173">
            <v>50201706</v>
          </cell>
          <cell r="D173" t="str">
            <v>Cafe</v>
          </cell>
          <cell r="E173">
            <v>1822</v>
          </cell>
          <cell r="F173" t="str">
            <v>Cafe Kimbo Tostado y Molido Espresso Napoles Lata de 250 g</v>
          </cell>
          <cell r="G173">
            <v>12</v>
          </cell>
          <cell r="H173" t="str">
            <v>Lata</v>
          </cell>
          <cell r="I173">
            <v>4368</v>
          </cell>
          <cell r="J173">
            <v>364</v>
          </cell>
        </row>
        <row r="174">
          <cell r="A174">
            <v>8002200602130</v>
          </cell>
          <cell r="B174" t="str">
            <v>KIMXXCFENPEGRXX0500G</v>
          </cell>
          <cell r="C174">
            <v>50201706</v>
          </cell>
          <cell r="D174" t="str">
            <v>Cafe</v>
          </cell>
          <cell r="E174">
            <v>1823</v>
          </cell>
          <cell r="F174" t="str">
            <v>Cafe Kimbo En Grano Espresso Napoles Bolsa de 500g</v>
          </cell>
          <cell r="G174">
            <v>12</v>
          </cell>
          <cell r="H174" t="str">
            <v>Bolsa</v>
          </cell>
          <cell r="I174">
            <v>6720</v>
          </cell>
          <cell r="J174">
            <v>560</v>
          </cell>
        </row>
        <row r="175">
          <cell r="A175">
            <v>8002200141806</v>
          </cell>
          <cell r="B175" t="str">
            <v>KIMXXXXABA001XX0055G</v>
          </cell>
          <cell r="C175">
            <v>50201706</v>
          </cell>
          <cell r="D175" t="str">
            <v>Cafe</v>
          </cell>
          <cell r="E175">
            <v>1966</v>
          </cell>
          <cell r="F175" t="str">
            <v>Cafe Kimbo Espresso Napoli Paq. con 10 Caps. Nespresso 55 g</v>
          </cell>
          <cell r="G175">
            <v>10</v>
          </cell>
          <cell r="H175" t="str">
            <v>Paq</v>
          </cell>
          <cell r="I175">
            <v>1777.5</v>
          </cell>
          <cell r="J175">
            <v>177.75</v>
          </cell>
        </row>
        <row r="176">
          <cell r="A176">
            <v>8002200141820</v>
          </cell>
          <cell r="B176" t="str">
            <v>KIMXXXXABA002XX0055G</v>
          </cell>
          <cell r="C176">
            <v>50201706</v>
          </cell>
          <cell r="D176" t="str">
            <v>Cafe</v>
          </cell>
          <cell r="E176">
            <v>1967</v>
          </cell>
          <cell r="F176" t="str">
            <v>Cafe Kimbo Descafeinado Paquete con 10 Capsulas Nespres</v>
          </cell>
          <cell r="G176">
            <v>10</v>
          </cell>
          <cell r="H176" t="str">
            <v>Paq</v>
          </cell>
          <cell r="I176">
            <v>1777.5</v>
          </cell>
          <cell r="J176">
            <v>177.75</v>
          </cell>
        </row>
        <row r="177">
          <cell r="A177"/>
          <cell r="B177"/>
          <cell r="C177"/>
          <cell r="D177"/>
          <cell r="E177"/>
          <cell r="F177"/>
          <cell r="G177"/>
          <cell r="H177"/>
          <cell r="I177"/>
          <cell r="J177"/>
        </row>
        <row r="178">
          <cell r="A178"/>
          <cell r="B178"/>
          <cell r="C178"/>
          <cell r="F178" t="str">
            <v>CAFÉ LA FINCA -MEXICO</v>
          </cell>
          <cell r="H178"/>
          <cell r="I178"/>
          <cell r="J178"/>
        </row>
        <row r="179">
          <cell r="A179"/>
          <cell r="B179"/>
          <cell r="C179"/>
          <cell r="E179"/>
          <cell r="F179" t="str">
            <v>Tostado Molido</v>
          </cell>
          <cell r="H179"/>
          <cell r="I179"/>
          <cell r="J179"/>
        </row>
        <row r="180">
          <cell r="A180">
            <v>681034000060</v>
          </cell>
          <cell r="B180" t="str">
            <v>LFIXXCFEGRTYMXX0340G</v>
          </cell>
          <cell r="C180">
            <v>50201706</v>
          </cell>
          <cell r="D180" t="str">
            <v>Cafe</v>
          </cell>
          <cell r="E180">
            <v>572</v>
          </cell>
          <cell r="F180" t="str">
            <v>Café La Finca Americano Tostado Molido de 340 gr</v>
          </cell>
          <cell r="G180">
            <v>6</v>
          </cell>
          <cell r="H180" t="str">
            <v>Bolsa</v>
          </cell>
          <cell r="I180">
            <v>883.5</v>
          </cell>
          <cell r="J180">
            <v>147.25</v>
          </cell>
        </row>
        <row r="181">
          <cell r="A181">
            <v>681034000206</v>
          </cell>
          <cell r="B181" t="str">
            <v>LFIXXCFEGRTYMXX1000G</v>
          </cell>
          <cell r="C181">
            <v>50201706</v>
          </cell>
          <cell r="D181" t="str">
            <v>Cafe</v>
          </cell>
          <cell r="E181">
            <v>573</v>
          </cell>
          <cell r="F181" t="str">
            <v>Café La Finca Americano Tostado Molido de 1000 g</v>
          </cell>
          <cell r="G181">
            <v>8</v>
          </cell>
          <cell r="H181" t="str">
            <v>Bolsa</v>
          </cell>
          <cell r="I181">
            <v>3464.72</v>
          </cell>
          <cell r="J181">
            <v>433.09</v>
          </cell>
        </row>
        <row r="182">
          <cell r="A182">
            <v>7502219322377</v>
          </cell>
          <cell r="B182" t="str">
            <v>LFIXXCFEURTYMXX0340G</v>
          </cell>
          <cell r="C182">
            <v>50201706</v>
          </cell>
          <cell r="D182" t="str">
            <v>Cafe</v>
          </cell>
          <cell r="E182">
            <v>575</v>
          </cell>
          <cell r="F182" t="str">
            <v>Café La Finca Europeo Tostado Molido de 340 g</v>
          </cell>
          <cell r="G182">
            <v>6</v>
          </cell>
          <cell r="H182" t="str">
            <v>Bolsa</v>
          </cell>
          <cell r="I182">
            <v>883.5</v>
          </cell>
          <cell r="J182">
            <v>147.25</v>
          </cell>
        </row>
        <row r="183">
          <cell r="A183">
            <v>681034000190</v>
          </cell>
          <cell r="B183" t="str">
            <v>LFIXXCFDESTYMXX0340G</v>
          </cell>
          <cell r="C183">
            <v>50201706</v>
          </cell>
          <cell r="D183" t="str">
            <v>Cafe</v>
          </cell>
          <cell r="E183">
            <v>568</v>
          </cell>
          <cell r="F183" t="str">
            <v>Café La Finca Descafeinado Tostado Molido de 340 g</v>
          </cell>
          <cell r="G183">
            <v>6</v>
          </cell>
          <cell r="H183" t="str">
            <v>Bolsa</v>
          </cell>
          <cell r="I183">
            <v>1058.82</v>
          </cell>
          <cell r="J183">
            <v>176.47</v>
          </cell>
        </row>
        <row r="184">
          <cell r="A184">
            <v>681034000091</v>
          </cell>
          <cell r="B184" t="str">
            <v>LFIXXCFEXPTYMXX0340G</v>
          </cell>
          <cell r="C184">
            <v>50201706</v>
          </cell>
          <cell r="D184" t="str">
            <v>Cafe</v>
          </cell>
          <cell r="E184">
            <v>576</v>
          </cell>
          <cell r="F184" t="str">
            <v>Cafe La Finca Espresso Tostado Molido de 0340 g</v>
          </cell>
          <cell r="G184">
            <v>6</v>
          </cell>
          <cell r="H184" t="str">
            <v>Bolsa</v>
          </cell>
          <cell r="I184">
            <v>921.42</v>
          </cell>
          <cell r="J184">
            <v>153.57</v>
          </cell>
        </row>
        <row r="185">
          <cell r="A185"/>
          <cell r="B185"/>
          <cell r="C185"/>
          <cell r="D185"/>
          <cell r="E185"/>
          <cell r="F185" t="str">
            <v>En Grano</v>
          </cell>
          <cell r="G185"/>
          <cell r="H185"/>
          <cell r="I185"/>
          <cell r="J185"/>
        </row>
        <row r="186">
          <cell r="A186">
            <v>7502219322803</v>
          </cell>
          <cell r="B186" t="str">
            <v>LFIXXCFEUREGRXX0340G</v>
          </cell>
          <cell r="C186">
            <v>50201706</v>
          </cell>
          <cell r="D186" t="str">
            <v>Cafe</v>
          </cell>
          <cell r="E186">
            <v>1309</v>
          </cell>
          <cell r="F186" t="str">
            <v>Café La Finca Europeo en Grano de 340 g</v>
          </cell>
          <cell r="G186">
            <v>6</v>
          </cell>
          <cell r="H186" t="str">
            <v>Bolsa</v>
          </cell>
          <cell r="I186">
            <v>885</v>
          </cell>
          <cell r="J186">
            <v>147.5</v>
          </cell>
        </row>
        <row r="187">
          <cell r="A187">
            <v>7502219322797</v>
          </cell>
          <cell r="B187" t="str">
            <v>LFIXXCFEXPEGRXX0340G</v>
          </cell>
          <cell r="C187">
            <v>50201706</v>
          </cell>
          <cell r="D187" t="str">
            <v>Cafe</v>
          </cell>
          <cell r="E187">
            <v>1310</v>
          </cell>
          <cell r="F187" t="str">
            <v>Café La Finca Espresso en Grano de 340 g</v>
          </cell>
          <cell r="G187">
            <v>6</v>
          </cell>
          <cell r="H187" t="str">
            <v>Bolsa</v>
          </cell>
          <cell r="I187">
            <v>921.42</v>
          </cell>
          <cell r="J187">
            <v>153.57</v>
          </cell>
        </row>
        <row r="188">
          <cell r="A188"/>
          <cell r="B188"/>
          <cell r="C188"/>
          <cell r="D188"/>
          <cell r="E188"/>
          <cell r="F188" t="str">
            <v>Orgánico</v>
          </cell>
          <cell r="G188"/>
          <cell r="H188"/>
          <cell r="I188"/>
          <cell r="J188"/>
        </row>
        <row r="189">
          <cell r="A189">
            <v>7503025346021</v>
          </cell>
          <cell r="B189" t="str">
            <v>LFIOGCFAMETYMXX0340G</v>
          </cell>
          <cell r="C189">
            <v>50201706</v>
          </cell>
          <cell r="D189" t="str">
            <v>Cafe</v>
          </cell>
          <cell r="E189">
            <v>1447</v>
          </cell>
          <cell r="F189" t="str">
            <v>Café La Finca Americano Orgánico Tostado Molido 340 g</v>
          </cell>
          <cell r="G189">
            <v>6</v>
          </cell>
          <cell r="H189" t="str">
            <v>Bolsa</v>
          </cell>
          <cell r="I189">
            <v>1039.98</v>
          </cell>
          <cell r="J189">
            <v>173.33</v>
          </cell>
        </row>
        <row r="190">
          <cell r="A190">
            <v>7503025346014</v>
          </cell>
          <cell r="B190" t="str">
            <v>LFIOGCFAMETYMXX0900G</v>
          </cell>
          <cell r="C190">
            <v>50201706</v>
          </cell>
          <cell r="D190" t="str">
            <v>Cafe</v>
          </cell>
          <cell r="E190">
            <v>1448</v>
          </cell>
          <cell r="F190" t="str">
            <v>Café La Finca Americano Orgánico Tostado Molido 900 g</v>
          </cell>
          <cell r="G190">
            <v>8</v>
          </cell>
          <cell r="H190" t="str">
            <v>Bolsa</v>
          </cell>
          <cell r="I190">
            <v>3320</v>
          </cell>
          <cell r="J190">
            <v>415</v>
          </cell>
        </row>
        <row r="191">
          <cell r="A191"/>
          <cell r="B191"/>
          <cell r="C191"/>
          <cell r="D191"/>
          <cell r="E191"/>
          <cell r="F191"/>
          <cell r="G191"/>
          <cell r="H191"/>
          <cell r="I191"/>
          <cell r="J191" t="str">
            <v>Página 4</v>
          </cell>
        </row>
        <row r="192">
          <cell r="A192" t="str">
            <v>CODIGO DE BARRAS</v>
          </cell>
          <cell r="B192" t="str">
            <v xml:space="preserve">CLAVE  PZA ACCPAC </v>
          </cell>
          <cell r="C192" t="str">
            <v>CLAVE PROD SERV</v>
          </cell>
          <cell r="D192" t="str">
            <v>DESCRIPCION</v>
          </cell>
          <cell r="E192" t="str">
            <v>CDG GENERICO</v>
          </cell>
          <cell r="F192" t="str">
            <v>DESCRIPCION DEL PRODUCTO</v>
          </cell>
          <cell r="G192" t="str">
            <v>PIEZAS POR CAJA</v>
          </cell>
          <cell r="H192" t="str">
            <v>EMPAQUE</v>
          </cell>
          <cell r="I192" t="str">
            <v>PRECIO POR CAJA</v>
          </cell>
          <cell r="J192" t="str">
            <v xml:space="preserve">PRECIO UNITARIO </v>
          </cell>
        </row>
        <row r="194">
          <cell r="A194"/>
          <cell r="B194"/>
          <cell r="C194"/>
          <cell r="D194"/>
          <cell r="E194"/>
          <cell r="F194"/>
          <cell r="G194"/>
          <cell r="H194"/>
          <cell r="I194"/>
          <cell r="J194"/>
        </row>
        <row r="195">
          <cell r="A195"/>
          <cell r="B195"/>
          <cell r="C195"/>
          <cell r="D195"/>
          <cell r="E195"/>
          <cell r="F195"/>
          <cell r="G195"/>
          <cell r="H195"/>
          <cell r="I195"/>
          <cell r="J195"/>
        </row>
        <row r="196">
          <cell r="A196"/>
          <cell r="B196"/>
          <cell r="C196"/>
          <cell r="D196"/>
          <cell r="E196"/>
          <cell r="F196" t="str">
            <v xml:space="preserve">  VICHY CATALÁN - CALDES DE MALAVELLA</v>
          </cell>
          <cell r="G196"/>
          <cell r="H196"/>
          <cell r="I196"/>
          <cell r="J196"/>
        </row>
        <row r="197">
          <cell r="A197">
            <v>8410749010215</v>
          </cell>
          <cell r="B197" t="str">
            <v>VYCSXAGMINTONXX0300M</v>
          </cell>
          <cell r="C197">
            <v>50202310</v>
          </cell>
          <cell r="D197" t="str">
            <v>Agua mineral</v>
          </cell>
          <cell r="E197">
            <v>1881</v>
          </cell>
          <cell r="F197" t="str">
            <v>Agua Vichy Catalan Mineral Tonica Sixpack de 300 m</v>
          </cell>
          <cell r="G197">
            <v>4</v>
          </cell>
          <cell r="H197" t="str">
            <v>Botella</v>
          </cell>
          <cell r="I197">
            <v>872.4</v>
          </cell>
          <cell r="J197">
            <v>218.1</v>
          </cell>
        </row>
        <row r="198">
          <cell r="A198">
            <v>8410749010154</v>
          </cell>
          <cell r="B198" t="str">
            <v>VYCXXAGMINCARXX0300M</v>
          </cell>
          <cell r="C198">
            <v>50202310</v>
          </cell>
          <cell r="D198" t="str">
            <v>Agua mineral</v>
          </cell>
          <cell r="E198">
            <v>1840</v>
          </cell>
          <cell r="F198" t="str">
            <v>Agua Vichy Catalan Natural Mineral Carbonica de 300m</v>
          </cell>
          <cell r="G198">
            <v>24</v>
          </cell>
          <cell r="H198" t="str">
            <v>Botella</v>
          </cell>
          <cell r="I198">
            <v>856.80000000000007</v>
          </cell>
          <cell r="J198">
            <v>35.700000000000003</v>
          </cell>
        </row>
        <row r="199">
          <cell r="A199">
            <v>8410749001121</v>
          </cell>
          <cell r="B199" t="str">
            <v>VYCXXAGMINCARXX0500M</v>
          </cell>
          <cell r="C199">
            <v>50202310</v>
          </cell>
          <cell r="D199" t="str">
            <v>Agua mineral</v>
          </cell>
          <cell r="E199">
            <v>979</v>
          </cell>
          <cell r="F199" t="str">
            <v>Agua Vichy Catalán Natural Mineral Carbónica de 500 ml</v>
          </cell>
          <cell r="G199">
            <v>20</v>
          </cell>
          <cell r="H199" t="str">
            <v>Botella</v>
          </cell>
          <cell r="I199">
            <v>900</v>
          </cell>
          <cell r="J199">
            <v>45</v>
          </cell>
        </row>
        <row r="200">
          <cell r="A200">
            <v>8410749001107</v>
          </cell>
          <cell r="B200" t="str">
            <v>VYCXXAGMINCARXX1000M</v>
          </cell>
          <cell r="C200">
            <v>50202310</v>
          </cell>
          <cell r="D200" t="str">
            <v>Agua mineral</v>
          </cell>
          <cell r="E200">
            <v>980</v>
          </cell>
          <cell r="F200" t="str">
            <v>Agua Vichy Catalán Natural Mineral Carbónica de 1000 ml</v>
          </cell>
          <cell r="G200">
            <v>12</v>
          </cell>
          <cell r="H200" t="str">
            <v>Botella</v>
          </cell>
          <cell r="I200">
            <v>687.59999999999991</v>
          </cell>
          <cell r="J200">
            <v>57.29999999999999</v>
          </cell>
        </row>
        <row r="201">
          <cell r="A201"/>
          <cell r="B201"/>
          <cell r="C201"/>
          <cell r="D201"/>
          <cell r="E201"/>
          <cell r="F201" t="str">
            <v>A estos precios Incrementar el 16% I.V.A.</v>
          </cell>
          <cell r="G201"/>
          <cell r="H201"/>
          <cell r="I201"/>
          <cell r="J201"/>
        </row>
        <row r="202">
          <cell r="B202"/>
          <cell r="C202"/>
          <cell r="D202"/>
          <cell r="G202"/>
          <cell r="H202"/>
          <cell r="I202"/>
          <cell r="J202"/>
        </row>
        <row r="203">
          <cell r="B203"/>
          <cell r="C203"/>
          <cell r="D203"/>
          <cell r="F203" t="str">
            <v>JAMON IBERICO BEHER</v>
          </cell>
          <cell r="G203"/>
          <cell r="H203"/>
          <cell r="I203"/>
          <cell r="J203"/>
        </row>
        <row r="204">
          <cell r="A204">
            <v>8428688010005</v>
          </cell>
          <cell r="B204" t="str">
            <v>BHEXXJIXXXCHUXX8000G</v>
          </cell>
          <cell r="C204">
            <v>50111514</v>
          </cell>
          <cell r="D204" t="str">
            <v>Cerdo, minimamente procesado sin aditivos</v>
          </cell>
          <cell r="E204">
            <v>1756</v>
          </cell>
          <cell r="F204" t="str">
            <v>1Pza Jamon 100% Iberico (Oro) Beher con hueso</v>
          </cell>
          <cell r="G204">
            <v>1</v>
          </cell>
          <cell r="H204" t="str">
            <v>Por Kilo</v>
          </cell>
          <cell r="I204">
            <v>2100</v>
          </cell>
          <cell r="J204">
            <v>2100</v>
          </cell>
        </row>
        <row r="205">
          <cell r="A205">
            <v>8428688010661</v>
          </cell>
          <cell r="B205" t="str">
            <v>BHEXXJICCACHUXX8250G</v>
          </cell>
          <cell r="C205">
            <v>50111514</v>
          </cell>
          <cell r="D205" t="str">
            <v>Cerdo, minimamente procesado sin aditivos</v>
          </cell>
          <cell r="E205">
            <v>1757</v>
          </cell>
          <cell r="F205" t="str">
            <v>1Pza Jamon Iberico Cebo Campo (Roja) Beher con hueso g</v>
          </cell>
          <cell r="G205">
            <v>1</v>
          </cell>
          <cell r="H205" t="str">
            <v>Por Kilo</v>
          </cell>
          <cell r="I205">
            <v>1300</v>
          </cell>
          <cell r="J205">
            <v>1300</v>
          </cell>
        </row>
        <row r="206">
          <cell r="A206"/>
          <cell r="B206"/>
          <cell r="C206"/>
          <cell r="D206"/>
          <cell r="E206"/>
          <cell r="G206"/>
          <cell r="H206"/>
          <cell r="I206"/>
          <cell r="J206"/>
        </row>
        <row r="207">
          <cell r="A207">
            <v>8428688035336</v>
          </cell>
          <cell r="B207" t="str">
            <v>BHEXXCHESTXXXXX0100G</v>
          </cell>
          <cell r="C207">
            <v>50112009</v>
          </cell>
          <cell r="D207" t="str">
            <v>Cerdo, procesado con aditivos</v>
          </cell>
          <cell r="E207">
            <v>1761</v>
          </cell>
          <cell r="F207" t="str">
            <v>Sobre Chorizo Cular Bellota 100% Iberico(Oro) Beher de 100g</v>
          </cell>
          <cell r="G207">
            <v>10</v>
          </cell>
          <cell r="H207" t="str">
            <v>Paquete</v>
          </cell>
          <cell r="I207">
            <v>2100</v>
          </cell>
          <cell r="J207">
            <v>210</v>
          </cell>
        </row>
        <row r="208">
          <cell r="A208">
            <v>8428688036333</v>
          </cell>
          <cell r="B208" t="str">
            <v>BHEXXSCESTXXXXX0100G</v>
          </cell>
          <cell r="C208">
            <v>50112009</v>
          </cell>
          <cell r="D208" t="str">
            <v>Cerdo, procesado con aditivos</v>
          </cell>
          <cell r="E208">
            <v>1762</v>
          </cell>
          <cell r="F208" t="str">
            <v>Sobre Salchichon 100% Iberico (Oro) Beher de 100g</v>
          </cell>
          <cell r="G208">
            <v>10</v>
          </cell>
          <cell r="H208" t="str">
            <v>Paquete</v>
          </cell>
          <cell r="I208">
            <v>2100</v>
          </cell>
          <cell r="J208">
            <v>210</v>
          </cell>
        </row>
        <row r="209">
          <cell r="A209">
            <v>8428688033332</v>
          </cell>
          <cell r="B209" t="str">
            <v>BHEXXLMESTXXXXX0100G</v>
          </cell>
          <cell r="C209">
            <v>50112009</v>
          </cell>
          <cell r="D209" t="str">
            <v>Cerdo, procesado con aditivos</v>
          </cell>
          <cell r="E209">
            <v>1760</v>
          </cell>
          <cell r="F209" t="str">
            <v>Sobre Lomo de Bellota 100% Iberico Beher de 100g</v>
          </cell>
          <cell r="G209">
            <v>10</v>
          </cell>
          <cell r="H209" t="str">
            <v>Paquete</v>
          </cell>
          <cell r="I209">
            <v>3500</v>
          </cell>
          <cell r="J209">
            <v>350</v>
          </cell>
        </row>
        <row r="210">
          <cell r="A210">
            <v>8428688032243</v>
          </cell>
          <cell r="B210" t="str">
            <v>BHEXXPIESTXXXXX0100G</v>
          </cell>
          <cell r="C210">
            <v>50111514</v>
          </cell>
          <cell r="D210" t="str">
            <v>Cerdo, minimamente procesado sin aditivos</v>
          </cell>
          <cell r="E210">
            <v>1759</v>
          </cell>
          <cell r="F210" t="str">
            <v>Sobre Paleta de Bellota 100% Iberico (Oro) Beher 100g</v>
          </cell>
          <cell r="G210">
            <v>10</v>
          </cell>
          <cell r="H210" t="str">
            <v>Paquete</v>
          </cell>
          <cell r="I210">
            <v>3600</v>
          </cell>
          <cell r="J210">
            <v>360</v>
          </cell>
        </row>
        <row r="211">
          <cell r="A211">
            <v>8428688031246</v>
          </cell>
          <cell r="B211" t="str">
            <v>BHEXXJIESTXXXXX0100G</v>
          </cell>
          <cell r="C211">
            <v>50111514</v>
          </cell>
          <cell r="D211" t="str">
            <v>Cerdo, minimamente procesado sin aditivos</v>
          </cell>
          <cell r="E211">
            <v>1758</v>
          </cell>
          <cell r="F211" t="str">
            <v>Sobre Jamon de Bellota 100% Iberico (Oro) Beher 100g</v>
          </cell>
          <cell r="G211">
            <v>10</v>
          </cell>
          <cell r="H211" t="str">
            <v>Paquete</v>
          </cell>
          <cell r="I211">
            <v>5450</v>
          </cell>
          <cell r="J211">
            <v>545</v>
          </cell>
        </row>
        <row r="212">
          <cell r="A212">
            <v>8428688042051</v>
          </cell>
          <cell r="B212" t="str">
            <v>BHEXXCHMEDXXXXXXXPZA</v>
          </cell>
          <cell r="C212">
            <v>50112009</v>
          </cell>
          <cell r="D212" t="str">
            <v>Cerdo, procesado con aditivos</v>
          </cell>
          <cell r="E212">
            <v>1764</v>
          </cell>
          <cell r="F212" t="str">
            <v>Medio Chorizo Cular de Bellota 100% Iberico Beher Pieza</v>
          </cell>
          <cell r="G212">
            <v>10</v>
          </cell>
          <cell r="H212" t="str">
            <v>Paquete</v>
          </cell>
          <cell r="I212">
            <v>6000</v>
          </cell>
          <cell r="J212">
            <v>600</v>
          </cell>
        </row>
        <row r="213">
          <cell r="A213">
            <v>8428688044055</v>
          </cell>
          <cell r="B213" t="str">
            <v>BHEXXSCMEDXXXXXXXPZA</v>
          </cell>
          <cell r="C213">
            <v>50112009</v>
          </cell>
          <cell r="D213" t="str">
            <v>Cerdo, procesado con aditivos</v>
          </cell>
          <cell r="E213">
            <v>1765</v>
          </cell>
          <cell r="F213" t="str">
            <v>Medio Salchichon Cular de Bellota 100% Iberico Beher Pieza</v>
          </cell>
          <cell r="G213">
            <v>10</v>
          </cell>
          <cell r="H213" t="str">
            <v>Paquete</v>
          </cell>
          <cell r="I213">
            <v>6000</v>
          </cell>
          <cell r="J213">
            <v>600</v>
          </cell>
        </row>
        <row r="214">
          <cell r="A214">
            <v>8428688040057</v>
          </cell>
          <cell r="B214" t="str">
            <v>BHEXXLMMEDXXXXXXXPZA</v>
          </cell>
          <cell r="C214">
            <v>50112009</v>
          </cell>
          <cell r="D214" t="str">
            <v>Cerdo, procesado con aditivos</v>
          </cell>
          <cell r="E214">
            <v>1763</v>
          </cell>
          <cell r="F214" t="str">
            <v>Medio Lomo Iberico Beher Pieza</v>
          </cell>
          <cell r="G214">
            <v>10</v>
          </cell>
          <cell r="H214" t="str">
            <v>Paquete</v>
          </cell>
          <cell r="I214">
            <v>12000</v>
          </cell>
          <cell r="J214">
            <v>1200</v>
          </cell>
        </row>
        <row r="215">
          <cell r="A215"/>
          <cell r="B215"/>
          <cell r="C215"/>
          <cell r="D215"/>
          <cell r="E215"/>
          <cell r="F215"/>
          <cell r="G215"/>
          <cell r="H215"/>
          <cell r="I215"/>
          <cell r="J215" t="str">
            <v>Página 5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86AB4-3B95-4EC5-AA01-68EE2797C7FC}">
  <sheetPr>
    <pageSetUpPr fitToPage="1"/>
  </sheetPr>
  <dimension ref="A1:XFC61"/>
  <sheetViews>
    <sheetView showGridLines="0" tabSelected="1" view="pageBreakPreview" zoomScaleNormal="100" zoomScaleSheetLayoutView="100" workbookViewId="0">
      <selection activeCell="B15" sqref="B15"/>
    </sheetView>
  </sheetViews>
  <sheetFormatPr baseColWidth="10" defaultColWidth="11.44140625" defaultRowHeight="13.2" x14ac:dyDescent="0.25"/>
  <cols>
    <col min="1" max="1" width="50.109375" style="2" customWidth="1"/>
    <col min="2" max="2" width="14.33203125" style="2" customWidth="1"/>
    <col min="3" max="3" width="9.6640625" style="2" customWidth="1"/>
    <col min="4" max="4" width="9" style="3" bestFit="1" customWidth="1"/>
    <col min="5" max="5" width="11.6640625" style="4" customWidth="1"/>
    <col min="6" max="6" width="10.5546875" style="4" customWidth="1"/>
    <col min="7" max="7" width="15.109375" style="2" customWidth="1"/>
    <col min="8" max="9" width="11.44140625" style="2"/>
    <col min="10" max="10" width="12.33203125" style="2" customWidth="1"/>
    <col min="11" max="13" width="11.44140625" style="2"/>
    <col min="14" max="14" width="11.44140625" style="5"/>
    <col min="15" max="15" width="12" style="5" bestFit="1" customWidth="1"/>
    <col min="16" max="16384" width="11.44140625" style="2"/>
  </cols>
  <sheetData>
    <row r="1" spans="1:15" x14ac:dyDescent="0.25">
      <c r="A1" s="1" t="s">
        <v>43</v>
      </c>
    </row>
    <row r="2" spans="1:15" ht="15" customHeight="1" x14ac:dyDescent="0.25">
      <c r="A2" s="1"/>
    </row>
    <row r="3" spans="1:15" ht="19.5" customHeight="1" x14ac:dyDescent="0.25">
      <c r="A3" s="6" t="s">
        <v>0</v>
      </c>
    </row>
    <row r="4" spans="1:15" ht="15.75" customHeight="1" x14ac:dyDescent="0.25">
      <c r="A4" s="6" t="s">
        <v>1</v>
      </c>
    </row>
    <row r="5" spans="1:15" x14ac:dyDescent="0.25">
      <c r="A5" s="7" t="s">
        <v>2</v>
      </c>
    </row>
    <row r="6" spans="1:15" x14ac:dyDescent="0.25">
      <c r="A6" s="8" t="s">
        <v>3</v>
      </c>
    </row>
    <row r="7" spans="1:15" x14ac:dyDescent="0.25">
      <c r="A7" s="6" t="s">
        <v>4</v>
      </c>
    </row>
    <row r="8" spans="1:15" ht="12.75" customHeight="1" x14ac:dyDescent="0.25">
      <c r="A8" s="6"/>
    </row>
    <row r="9" spans="1:15" ht="55.5" customHeight="1" x14ac:dyDescent="0.25">
      <c r="A9" s="78" t="s">
        <v>5</v>
      </c>
      <c r="B9" s="79"/>
      <c r="C9" s="79"/>
      <c r="D9" s="79"/>
      <c r="E9" s="79"/>
      <c r="F9" s="79"/>
      <c r="G9" s="9"/>
      <c r="H9" s="9"/>
    </row>
    <row r="10" spans="1:15" ht="45.75" customHeight="1" x14ac:dyDescent="0.25">
      <c r="A10" s="10" t="s">
        <v>6</v>
      </c>
      <c r="B10" s="10" t="s">
        <v>7</v>
      </c>
      <c r="C10" s="10" t="s">
        <v>8</v>
      </c>
      <c r="D10" s="10" t="s">
        <v>9</v>
      </c>
      <c r="E10" s="11" t="s">
        <v>10</v>
      </c>
      <c r="F10" s="11" t="s">
        <v>11</v>
      </c>
      <c r="G10" s="12" t="s">
        <v>10</v>
      </c>
      <c r="H10" s="13" t="s">
        <v>12</v>
      </c>
      <c r="I10" s="13" t="s">
        <v>13</v>
      </c>
      <c r="J10" s="14" t="s">
        <v>14</v>
      </c>
      <c r="K10" s="15"/>
      <c r="L10" s="16" t="s">
        <v>15</v>
      </c>
      <c r="M10" s="16" t="s">
        <v>16</v>
      </c>
    </row>
    <row r="11" spans="1:15" s="18" customFormat="1" ht="20.25" customHeight="1" x14ac:dyDescent="0.3">
      <c r="A11" s="17"/>
      <c r="B11" s="17"/>
      <c r="C11" s="17"/>
      <c r="D11" s="17"/>
      <c r="E11" s="17"/>
      <c r="F11" s="17"/>
      <c r="G11" s="26"/>
      <c r="H11" s="26"/>
      <c r="I11" s="27"/>
      <c r="J11" s="28"/>
      <c r="L11" s="30"/>
      <c r="M11" s="31"/>
      <c r="N11" s="20"/>
      <c r="O11" s="20"/>
    </row>
    <row r="12" spans="1:15" s="18" customFormat="1" ht="20.25" customHeight="1" x14ac:dyDescent="0.3">
      <c r="A12" s="17" t="s">
        <v>17</v>
      </c>
      <c r="B12" s="17"/>
      <c r="C12" s="17"/>
      <c r="D12" s="17"/>
      <c r="E12" s="17"/>
      <c r="F12" s="17"/>
      <c r="G12" s="26"/>
      <c r="H12" s="26"/>
      <c r="I12" s="27"/>
      <c r="J12" s="28"/>
      <c r="L12" s="30"/>
      <c r="M12" s="31"/>
      <c r="N12" s="20"/>
      <c r="O12" s="20"/>
    </row>
    <row r="13" spans="1:15" s="18" customFormat="1" ht="20.25" customHeight="1" x14ac:dyDescent="0.3">
      <c r="A13" s="21" t="str">
        <f>VLOOKUP(B13,'[1]Lista de Precios'!$A$2:$H$713,8,0)</f>
        <v>Pulpa de Tomate Mutti Finamente Picados de 400 gr</v>
      </c>
      <c r="B13" s="22">
        <v>80042556</v>
      </c>
      <c r="C13" s="23">
        <f>VLOOKUP(B13,'[1]Lista de Precios'!$A$2:$J$713,10,0)</f>
        <v>12</v>
      </c>
      <c r="D13" s="23" t="str">
        <f>VLOOKUP(B13,'[1]Lista de Precios'!$A$2:$K$713,11,0)</f>
        <v>Lata</v>
      </c>
      <c r="E13" s="24">
        <f t="shared" ref="E13:F15" si="0">H13</f>
        <v>662.59370558375633</v>
      </c>
      <c r="F13" s="25">
        <f t="shared" si="0"/>
        <v>55.216142131979694</v>
      </c>
      <c r="G13" s="26">
        <f>VLOOKUP(B13,'[2]Abarrotes '!$A:$J,9,0)</f>
        <v>747.59999999999991</v>
      </c>
      <c r="H13" s="26">
        <f>G13/0.985*0.9*0.97</f>
        <v>662.59370558375633</v>
      </c>
      <c r="I13" s="27">
        <f>H13/C13</f>
        <v>55.216142131979694</v>
      </c>
      <c r="J13" s="28">
        <f>I13/0.75</f>
        <v>73.621522842639592</v>
      </c>
      <c r="K13" s="29">
        <f>I13-O13</f>
        <v>0</v>
      </c>
      <c r="L13" s="30">
        <v>88.04</v>
      </c>
      <c r="M13" s="31">
        <f t="shared" ref="M13:M18" si="1">IFERROR(I13/L13-1,"Validar")</f>
        <v>-0.37282891717424249</v>
      </c>
      <c r="N13" s="20">
        <f>VLOOKUP(B13,'[2]Abarrotes '!$A:$J,10,0)</f>
        <v>62.29999999999999</v>
      </c>
      <c r="O13" s="20">
        <f>N13/0.985*0.97*0.9</f>
        <v>55.21614213197968</v>
      </c>
    </row>
    <row r="14" spans="1:15" s="18" customFormat="1" ht="20.25" customHeight="1" x14ac:dyDescent="0.3">
      <c r="A14" s="21" t="str">
        <f>VLOOKUP(B14,'[1]Lista de Precios'!$A$2:$H$713,8,0)</f>
        <v>Pure de Tomate Mutti Passata de 400 gr</v>
      </c>
      <c r="B14" s="22">
        <v>8005110630408</v>
      </c>
      <c r="C14" s="23">
        <f>VLOOKUP(B14,'[1]Lista de Precios'!$A$2:$J$713,10,0)</f>
        <v>12</v>
      </c>
      <c r="D14" s="23" t="str">
        <f>VLOOKUP(B14,'[1]Lista de Precios'!$A$2:$K$713,11,0)</f>
        <v>Frasco</v>
      </c>
      <c r="E14" s="24">
        <f t="shared" si="0"/>
        <v>832.23045685279192</v>
      </c>
      <c r="F14" s="25">
        <f t="shared" si="0"/>
        <v>69.352538071065993</v>
      </c>
      <c r="G14" s="26">
        <f>VLOOKUP(B14,'[2]Abarrotes '!$A:$J,9,0)</f>
        <v>939</v>
      </c>
      <c r="H14" s="26">
        <f t="shared" ref="H14:H19" si="2">G14/0.985*0.9*0.97</f>
        <v>832.23045685279192</v>
      </c>
      <c r="I14" s="27">
        <f>H14/C14</f>
        <v>69.352538071065993</v>
      </c>
      <c r="J14" s="28">
        <f t="shared" ref="J14:J19" si="3">I14/0.75</f>
        <v>92.470050761421319</v>
      </c>
      <c r="K14" s="29">
        <f t="shared" ref="K14:K15" si="4">I14-O14</f>
        <v>0</v>
      </c>
      <c r="L14" s="30">
        <v>88.04</v>
      </c>
      <c r="M14" s="31">
        <f t="shared" si="1"/>
        <v>-0.21226103962896425</v>
      </c>
      <c r="N14" s="20">
        <f>VLOOKUP(B14,'[2]Abarrotes '!$A:$J,10,0)</f>
        <v>78.25</v>
      </c>
      <c r="O14" s="20">
        <f t="shared" ref="O14:O15" si="5">N14/0.985*0.97*0.9</f>
        <v>69.352538071065993</v>
      </c>
    </row>
    <row r="15" spans="1:15" s="18" customFormat="1" ht="20.25" customHeight="1" x14ac:dyDescent="0.3">
      <c r="A15" s="21" t="str">
        <f>VLOOKUP(B15,'[1]Lista de Precios'!$A$2:$H$713,8,0)</f>
        <v>Tomates Mutti Pelados de 400 gr</v>
      </c>
      <c r="B15" s="22">
        <v>8005110060007</v>
      </c>
      <c r="C15" s="23">
        <f>VLOOKUP(B15,'[1]Lista de Precios'!$A$2:$J$713,10,0)</f>
        <v>24</v>
      </c>
      <c r="D15" s="23" t="str">
        <f>VLOOKUP(B15,'[1]Lista de Precios'!$A$2:$K$713,11,0)</f>
        <v>Lata</v>
      </c>
      <c r="E15" s="24">
        <f t="shared" si="0"/>
        <v>1325.1874111675127</v>
      </c>
      <c r="F15" s="25">
        <f t="shared" si="0"/>
        <v>55.216142131979694</v>
      </c>
      <c r="G15" s="26">
        <f>VLOOKUP(B15,'[2]Abarrotes '!$A:$J,9,0)</f>
        <v>1495.1999999999998</v>
      </c>
      <c r="H15" s="32">
        <f t="shared" si="2"/>
        <v>1325.1874111675127</v>
      </c>
      <c r="I15" s="33">
        <f>H15/C15</f>
        <v>55.216142131979694</v>
      </c>
      <c r="J15" s="34">
        <f t="shared" si="3"/>
        <v>73.621522842639592</v>
      </c>
      <c r="K15" s="29">
        <f t="shared" si="4"/>
        <v>0</v>
      </c>
      <c r="L15" s="35"/>
      <c r="M15" s="36"/>
      <c r="N15" s="20">
        <f>VLOOKUP(B15,'[2]Abarrotes '!$A:$J,10,0)</f>
        <v>62.29999999999999</v>
      </c>
      <c r="O15" s="20">
        <f t="shared" si="5"/>
        <v>55.21614213197968</v>
      </c>
    </row>
    <row r="16" spans="1:15" s="18" customFormat="1" ht="20.25" customHeight="1" x14ac:dyDescent="0.3">
      <c r="A16" s="37"/>
      <c r="B16" s="38"/>
      <c r="C16" s="39"/>
      <c r="D16" s="39"/>
      <c r="E16" s="40"/>
      <c r="F16" s="41"/>
      <c r="G16" s="42"/>
      <c r="H16" s="42"/>
      <c r="I16" s="43"/>
      <c r="J16" s="44"/>
      <c r="L16" s="45"/>
      <c r="M16" s="46"/>
      <c r="N16" s="20"/>
      <c r="O16" s="20"/>
    </row>
    <row r="17" spans="1:16383" s="18" customFormat="1" ht="20.25" customHeight="1" x14ac:dyDescent="0.3">
      <c r="A17" s="77" t="s">
        <v>18</v>
      </c>
      <c r="B17" s="77"/>
      <c r="C17" s="77"/>
      <c r="D17" s="77"/>
      <c r="E17" s="77"/>
      <c r="F17" s="77"/>
      <c r="G17" s="1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7"/>
      <c r="BC17" s="77"/>
      <c r="BD17" s="77"/>
      <c r="BE17" s="77"/>
      <c r="BF17" s="77"/>
      <c r="BG17" s="77"/>
      <c r="BH17" s="77"/>
      <c r="BI17" s="77"/>
      <c r="BJ17" s="77"/>
      <c r="BK17" s="77"/>
      <c r="BL17" s="77"/>
      <c r="BM17" s="77"/>
      <c r="BN17" s="77"/>
      <c r="BO17" s="77"/>
      <c r="BP17" s="77"/>
      <c r="BQ17" s="77"/>
      <c r="BR17" s="77"/>
      <c r="BS17" s="77"/>
      <c r="BT17" s="77"/>
      <c r="BU17" s="77"/>
      <c r="BV17" s="77"/>
      <c r="BW17" s="77"/>
      <c r="BX17" s="77"/>
      <c r="BY17" s="77"/>
      <c r="BZ17" s="77"/>
      <c r="CA17" s="77"/>
      <c r="CB17" s="77"/>
      <c r="CC17" s="77"/>
      <c r="CD17" s="77"/>
      <c r="CE17" s="77"/>
      <c r="CF17" s="77"/>
      <c r="CG17" s="77"/>
      <c r="CH17" s="77"/>
      <c r="CI17" s="77"/>
      <c r="CJ17" s="77"/>
      <c r="CK17" s="77"/>
      <c r="CL17" s="77"/>
      <c r="CM17" s="77"/>
      <c r="CN17" s="77"/>
      <c r="CO17" s="77"/>
      <c r="CP17" s="77"/>
      <c r="CQ17" s="77"/>
      <c r="CR17" s="77"/>
      <c r="CS17" s="77"/>
      <c r="CT17" s="77"/>
      <c r="CU17" s="77"/>
      <c r="CV17" s="77"/>
      <c r="CW17" s="77"/>
      <c r="CX17" s="77"/>
      <c r="CY17" s="77"/>
      <c r="CZ17" s="77"/>
      <c r="DA17" s="77"/>
      <c r="DB17" s="77"/>
      <c r="DC17" s="77"/>
      <c r="DD17" s="77"/>
      <c r="DE17" s="77"/>
      <c r="DF17" s="77"/>
      <c r="DG17" s="77"/>
      <c r="DH17" s="77"/>
      <c r="DI17" s="77"/>
      <c r="DJ17" s="77"/>
      <c r="DK17" s="77"/>
      <c r="DL17" s="77"/>
      <c r="DM17" s="77"/>
      <c r="DN17" s="77"/>
      <c r="DO17" s="77"/>
      <c r="DP17" s="77"/>
      <c r="DQ17" s="77"/>
      <c r="DR17" s="77"/>
      <c r="DS17" s="77"/>
      <c r="DT17" s="77"/>
      <c r="DU17" s="77"/>
      <c r="DV17" s="77"/>
      <c r="DW17" s="77"/>
      <c r="DX17" s="77"/>
      <c r="DY17" s="77"/>
      <c r="DZ17" s="77"/>
      <c r="EA17" s="77"/>
      <c r="EB17" s="77"/>
      <c r="EC17" s="77"/>
      <c r="ED17" s="77"/>
      <c r="EE17" s="77"/>
      <c r="EF17" s="77"/>
      <c r="EG17" s="77"/>
      <c r="EH17" s="77"/>
      <c r="EI17" s="77"/>
      <c r="EJ17" s="77"/>
      <c r="EK17" s="77"/>
      <c r="EL17" s="77"/>
      <c r="EM17" s="77"/>
      <c r="EN17" s="77"/>
      <c r="EO17" s="77"/>
      <c r="EP17" s="77"/>
      <c r="EQ17" s="77"/>
      <c r="ER17" s="77"/>
      <c r="ES17" s="77"/>
      <c r="ET17" s="77"/>
      <c r="EU17" s="77"/>
      <c r="EV17" s="77"/>
      <c r="EW17" s="77"/>
      <c r="EX17" s="77"/>
      <c r="EY17" s="77"/>
      <c r="EZ17" s="77"/>
      <c r="FA17" s="77"/>
      <c r="FB17" s="77"/>
      <c r="FC17" s="77"/>
      <c r="FD17" s="77"/>
      <c r="FE17" s="77"/>
      <c r="FF17" s="77"/>
      <c r="FG17" s="77"/>
      <c r="FH17" s="77"/>
      <c r="FI17" s="77"/>
      <c r="FJ17" s="77"/>
      <c r="FK17" s="77"/>
      <c r="FL17" s="77"/>
      <c r="FM17" s="77"/>
      <c r="FN17" s="77"/>
      <c r="FO17" s="77"/>
      <c r="FP17" s="77"/>
      <c r="FQ17" s="77"/>
      <c r="FR17" s="77"/>
      <c r="FS17" s="77"/>
      <c r="FT17" s="77"/>
      <c r="FU17" s="77"/>
      <c r="FV17" s="77"/>
      <c r="FW17" s="77"/>
      <c r="FX17" s="77"/>
      <c r="FY17" s="77"/>
      <c r="FZ17" s="77"/>
      <c r="GA17" s="77"/>
      <c r="GB17" s="77"/>
      <c r="GC17" s="77"/>
      <c r="GD17" s="77"/>
      <c r="GE17" s="77"/>
      <c r="GF17" s="77"/>
      <c r="GG17" s="77"/>
      <c r="GH17" s="77"/>
      <c r="GI17" s="77"/>
      <c r="GJ17" s="77"/>
      <c r="GK17" s="77"/>
      <c r="GL17" s="77"/>
      <c r="GM17" s="77"/>
      <c r="GN17" s="77"/>
      <c r="GO17" s="77"/>
      <c r="GP17" s="77"/>
      <c r="GQ17" s="77"/>
      <c r="GR17" s="77"/>
      <c r="GS17" s="77"/>
      <c r="GT17" s="77"/>
      <c r="GU17" s="77"/>
      <c r="GV17" s="77"/>
      <c r="GW17" s="77"/>
      <c r="GX17" s="77"/>
      <c r="GY17" s="77"/>
      <c r="GZ17" s="77"/>
      <c r="HA17" s="77"/>
      <c r="HB17" s="77"/>
      <c r="HC17" s="77"/>
      <c r="HD17" s="77"/>
      <c r="HE17" s="77"/>
      <c r="HF17" s="77"/>
      <c r="HG17" s="77"/>
      <c r="HH17" s="77"/>
      <c r="HI17" s="77"/>
      <c r="HJ17" s="77"/>
      <c r="HK17" s="77"/>
      <c r="HL17" s="77"/>
      <c r="HM17" s="77"/>
      <c r="HN17" s="77"/>
      <c r="HO17" s="77"/>
      <c r="HP17" s="77"/>
      <c r="HQ17" s="77"/>
      <c r="HR17" s="77"/>
      <c r="HS17" s="77"/>
      <c r="HT17" s="77"/>
      <c r="HU17" s="77"/>
      <c r="HV17" s="77"/>
      <c r="HW17" s="77"/>
      <c r="HX17" s="77"/>
      <c r="HY17" s="77"/>
      <c r="HZ17" s="77"/>
      <c r="IA17" s="77"/>
      <c r="IB17" s="77"/>
      <c r="IC17" s="77"/>
      <c r="ID17" s="77"/>
      <c r="IE17" s="77"/>
      <c r="IF17" s="77"/>
      <c r="IG17" s="77"/>
      <c r="IH17" s="77"/>
      <c r="II17" s="77"/>
      <c r="IJ17" s="77"/>
      <c r="IK17" s="77"/>
      <c r="IL17" s="77"/>
      <c r="IM17" s="77"/>
      <c r="IN17" s="77"/>
      <c r="IO17" s="77"/>
      <c r="IP17" s="77"/>
      <c r="IQ17" s="77"/>
      <c r="IR17" s="77"/>
      <c r="IS17" s="77"/>
      <c r="IT17" s="77"/>
      <c r="IU17" s="77"/>
      <c r="IV17" s="77"/>
      <c r="IW17" s="77"/>
      <c r="IX17" s="77"/>
      <c r="IY17" s="77"/>
      <c r="IZ17" s="77"/>
      <c r="JA17" s="77"/>
      <c r="JB17" s="77"/>
      <c r="JC17" s="77"/>
      <c r="JD17" s="77"/>
      <c r="JE17" s="77"/>
      <c r="JF17" s="77"/>
      <c r="JG17" s="77"/>
      <c r="JH17" s="77"/>
      <c r="JI17" s="77"/>
      <c r="JJ17" s="77"/>
      <c r="JK17" s="77"/>
      <c r="JL17" s="77"/>
      <c r="JM17" s="77"/>
      <c r="JN17" s="77"/>
      <c r="JO17" s="77"/>
      <c r="JP17" s="77"/>
      <c r="JQ17" s="77"/>
      <c r="JR17" s="77"/>
      <c r="JS17" s="77"/>
      <c r="JT17" s="77"/>
      <c r="JU17" s="77"/>
      <c r="JV17" s="77"/>
      <c r="JW17" s="77"/>
      <c r="JX17" s="77"/>
      <c r="JY17" s="77"/>
      <c r="JZ17" s="77"/>
      <c r="KA17" s="77"/>
      <c r="KB17" s="77"/>
      <c r="KC17" s="77"/>
      <c r="KD17" s="77"/>
      <c r="KE17" s="77"/>
      <c r="KF17" s="77"/>
      <c r="KG17" s="77"/>
      <c r="KH17" s="77"/>
      <c r="KI17" s="77"/>
      <c r="KJ17" s="77"/>
      <c r="KK17" s="77"/>
      <c r="KL17" s="77"/>
      <c r="KM17" s="77"/>
      <c r="KN17" s="77"/>
      <c r="KO17" s="77"/>
      <c r="KP17" s="77"/>
      <c r="KQ17" s="77"/>
      <c r="KR17" s="77"/>
      <c r="KS17" s="77"/>
      <c r="KT17" s="77"/>
      <c r="KU17" s="77"/>
      <c r="KV17" s="77"/>
      <c r="KW17" s="77"/>
      <c r="KX17" s="77"/>
      <c r="KY17" s="77"/>
      <c r="KZ17" s="77"/>
      <c r="LA17" s="77"/>
      <c r="LB17" s="77"/>
      <c r="LC17" s="77"/>
      <c r="LD17" s="77"/>
      <c r="LE17" s="77"/>
      <c r="LF17" s="77"/>
      <c r="LG17" s="77"/>
      <c r="LH17" s="77"/>
      <c r="LI17" s="77"/>
      <c r="LJ17" s="77"/>
      <c r="LK17" s="77"/>
      <c r="LL17" s="77"/>
      <c r="LM17" s="77"/>
      <c r="LN17" s="77"/>
      <c r="LO17" s="77"/>
      <c r="LP17" s="77"/>
      <c r="LQ17" s="77"/>
      <c r="LR17" s="77"/>
      <c r="LS17" s="77"/>
      <c r="LT17" s="77"/>
      <c r="LU17" s="77"/>
      <c r="LV17" s="77"/>
      <c r="LW17" s="77"/>
      <c r="LX17" s="77"/>
      <c r="LY17" s="77"/>
      <c r="LZ17" s="77"/>
      <c r="MA17" s="77"/>
      <c r="MB17" s="77"/>
      <c r="MC17" s="77"/>
      <c r="MD17" s="77"/>
      <c r="ME17" s="77"/>
      <c r="MF17" s="77"/>
      <c r="MG17" s="77"/>
      <c r="MH17" s="77"/>
      <c r="MI17" s="77"/>
      <c r="MJ17" s="77"/>
      <c r="MK17" s="77"/>
      <c r="ML17" s="77"/>
      <c r="MM17" s="77"/>
      <c r="MN17" s="77"/>
      <c r="MO17" s="77"/>
      <c r="MP17" s="77"/>
      <c r="MQ17" s="77"/>
      <c r="MR17" s="77"/>
      <c r="MS17" s="77"/>
      <c r="MT17" s="77"/>
      <c r="MU17" s="77"/>
      <c r="MV17" s="77"/>
      <c r="MW17" s="77"/>
      <c r="MX17" s="77"/>
      <c r="MY17" s="77"/>
      <c r="MZ17" s="77"/>
      <c r="NA17" s="77"/>
      <c r="NB17" s="77"/>
      <c r="NC17" s="77"/>
      <c r="ND17" s="77"/>
      <c r="NE17" s="77"/>
      <c r="NF17" s="77"/>
      <c r="NG17" s="77"/>
      <c r="NH17" s="77"/>
      <c r="NI17" s="77"/>
      <c r="NJ17" s="77"/>
      <c r="NK17" s="77"/>
      <c r="NL17" s="77"/>
      <c r="NM17" s="77"/>
      <c r="NN17" s="77"/>
      <c r="NO17" s="77"/>
      <c r="NP17" s="77"/>
      <c r="NQ17" s="77"/>
      <c r="NR17" s="77"/>
      <c r="NS17" s="77"/>
      <c r="NT17" s="77"/>
      <c r="NU17" s="77"/>
      <c r="NV17" s="77"/>
      <c r="NW17" s="77"/>
      <c r="NX17" s="77"/>
      <c r="NY17" s="77"/>
      <c r="NZ17" s="77"/>
      <c r="OA17" s="77"/>
      <c r="OB17" s="77"/>
      <c r="OC17" s="77"/>
      <c r="OD17" s="77"/>
      <c r="OE17" s="77"/>
      <c r="OF17" s="77"/>
      <c r="OG17" s="77"/>
      <c r="OH17" s="77"/>
      <c r="OI17" s="77"/>
      <c r="OJ17" s="77"/>
      <c r="OK17" s="77"/>
      <c r="OL17" s="77"/>
      <c r="OM17" s="77"/>
      <c r="ON17" s="77"/>
      <c r="OO17" s="77"/>
      <c r="OP17" s="77"/>
      <c r="OQ17" s="77"/>
      <c r="OR17" s="77"/>
      <c r="OS17" s="77"/>
      <c r="OT17" s="77"/>
      <c r="OU17" s="77"/>
      <c r="OV17" s="77"/>
      <c r="OW17" s="77"/>
      <c r="OX17" s="77"/>
      <c r="OY17" s="77"/>
      <c r="OZ17" s="77"/>
      <c r="PA17" s="77"/>
      <c r="PB17" s="77"/>
      <c r="PC17" s="77"/>
      <c r="PD17" s="77"/>
      <c r="PE17" s="77"/>
      <c r="PF17" s="77"/>
      <c r="PG17" s="77"/>
      <c r="PH17" s="77"/>
      <c r="PI17" s="77"/>
      <c r="PJ17" s="77"/>
      <c r="PK17" s="77"/>
      <c r="PL17" s="77"/>
      <c r="PM17" s="77"/>
      <c r="PN17" s="77"/>
      <c r="PO17" s="77"/>
      <c r="PP17" s="77"/>
      <c r="PQ17" s="77"/>
      <c r="PR17" s="77"/>
      <c r="PS17" s="77"/>
      <c r="PT17" s="77"/>
      <c r="PU17" s="77"/>
      <c r="PV17" s="77"/>
      <c r="PW17" s="77"/>
      <c r="PX17" s="77"/>
      <c r="PY17" s="77"/>
      <c r="PZ17" s="77"/>
      <c r="QA17" s="77"/>
      <c r="QB17" s="77"/>
      <c r="QC17" s="77"/>
      <c r="QD17" s="77"/>
      <c r="QE17" s="77"/>
      <c r="QF17" s="77"/>
      <c r="QG17" s="77"/>
      <c r="QH17" s="77"/>
      <c r="QI17" s="77"/>
      <c r="QJ17" s="77"/>
      <c r="QK17" s="77"/>
      <c r="QL17" s="77"/>
      <c r="QM17" s="77"/>
      <c r="QN17" s="77"/>
      <c r="QO17" s="77"/>
      <c r="QP17" s="77"/>
      <c r="QQ17" s="77"/>
      <c r="QR17" s="77"/>
      <c r="QS17" s="77"/>
      <c r="QT17" s="77"/>
      <c r="QU17" s="77"/>
      <c r="QV17" s="77"/>
      <c r="QW17" s="77"/>
      <c r="QX17" s="77"/>
      <c r="QY17" s="77"/>
      <c r="QZ17" s="77"/>
      <c r="RA17" s="77"/>
      <c r="RB17" s="77"/>
      <c r="RC17" s="77"/>
      <c r="RD17" s="77"/>
      <c r="RE17" s="77"/>
      <c r="RF17" s="77"/>
      <c r="RG17" s="77"/>
      <c r="RH17" s="77"/>
      <c r="RI17" s="77"/>
      <c r="RJ17" s="77"/>
      <c r="RK17" s="77"/>
      <c r="RL17" s="77"/>
      <c r="RM17" s="77"/>
      <c r="RN17" s="77"/>
      <c r="RO17" s="77"/>
      <c r="RP17" s="77"/>
      <c r="RQ17" s="77"/>
      <c r="RR17" s="77"/>
      <c r="RS17" s="77"/>
      <c r="RT17" s="77"/>
      <c r="RU17" s="77"/>
      <c r="RV17" s="77"/>
      <c r="RW17" s="77"/>
      <c r="RX17" s="77"/>
      <c r="RY17" s="77"/>
      <c r="RZ17" s="77"/>
      <c r="SA17" s="77"/>
      <c r="SB17" s="77"/>
      <c r="SC17" s="77"/>
      <c r="SD17" s="77"/>
      <c r="SE17" s="77"/>
      <c r="SF17" s="77"/>
      <c r="SG17" s="77"/>
      <c r="SH17" s="77"/>
      <c r="SI17" s="77"/>
      <c r="SJ17" s="77"/>
      <c r="SK17" s="77"/>
      <c r="SL17" s="77"/>
      <c r="SM17" s="77"/>
      <c r="SN17" s="77"/>
      <c r="SO17" s="77"/>
      <c r="SP17" s="77"/>
      <c r="SQ17" s="77"/>
      <c r="SR17" s="77"/>
      <c r="SS17" s="77"/>
      <c r="ST17" s="77"/>
      <c r="SU17" s="77"/>
      <c r="SV17" s="77"/>
      <c r="SW17" s="77"/>
      <c r="SX17" s="77"/>
      <c r="SY17" s="77"/>
      <c r="SZ17" s="77"/>
      <c r="TA17" s="77"/>
      <c r="TB17" s="77"/>
      <c r="TC17" s="77"/>
      <c r="TD17" s="77"/>
      <c r="TE17" s="77"/>
      <c r="TF17" s="77"/>
      <c r="TG17" s="77"/>
      <c r="TH17" s="77"/>
      <c r="TI17" s="77"/>
      <c r="TJ17" s="77"/>
      <c r="TK17" s="77"/>
      <c r="TL17" s="77"/>
      <c r="TM17" s="77"/>
      <c r="TN17" s="77"/>
      <c r="TO17" s="77"/>
      <c r="TP17" s="77"/>
      <c r="TQ17" s="77"/>
      <c r="TR17" s="77"/>
      <c r="TS17" s="77"/>
      <c r="TT17" s="77"/>
      <c r="TU17" s="77"/>
      <c r="TV17" s="77"/>
      <c r="TW17" s="77"/>
      <c r="TX17" s="77"/>
      <c r="TY17" s="77"/>
      <c r="TZ17" s="77"/>
      <c r="UA17" s="77"/>
      <c r="UB17" s="77"/>
      <c r="UC17" s="77"/>
      <c r="UD17" s="77"/>
      <c r="UE17" s="77"/>
      <c r="UF17" s="77"/>
      <c r="UG17" s="77"/>
      <c r="UH17" s="77"/>
      <c r="UI17" s="77"/>
      <c r="UJ17" s="77"/>
      <c r="UK17" s="77"/>
      <c r="UL17" s="77"/>
      <c r="UM17" s="77"/>
      <c r="UN17" s="77"/>
      <c r="UO17" s="77"/>
      <c r="UP17" s="77"/>
      <c r="UQ17" s="77"/>
      <c r="UR17" s="77"/>
      <c r="US17" s="77"/>
      <c r="UT17" s="77"/>
      <c r="UU17" s="77"/>
      <c r="UV17" s="77"/>
      <c r="UW17" s="77"/>
      <c r="UX17" s="77"/>
      <c r="UY17" s="77"/>
      <c r="UZ17" s="77"/>
      <c r="VA17" s="77"/>
      <c r="VB17" s="77"/>
      <c r="VC17" s="77"/>
      <c r="VD17" s="77"/>
      <c r="VE17" s="77"/>
      <c r="VF17" s="77"/>
      <c r="VG17" s="77"/>
      <c r="VH17" s="77"/>
      <c r="VI17" s="77"/>
      <c r="VJ17" s="77"/>
      <c r="VK17" s="77"/>
      <c r="VL17" s="77"/>
      <c r="VM17" s="77"/>
      <c r="VN17" s="77"/>
      <c r="VO17" s="77"/>
      <c r="VP17" s="77"/>
      <c r="VQ17" s="77"/>
      <c r="VR17" s="77"/>
      <c r="VS17" s="77"/>
      <c r="VT17" s="77"/>
      <c r="VU17" s="77"/>
      <c r="VV17" s="77"/>
      <c r="VW17" s="77"/>
      <c r="VX17" s="77"/>
      <c r="VY17" s="77"/>
      <c r="VZ17" s="77"/>
      <c r="WA17" s="77"/>
      <c r="WB17" s="77"/>
      <c r="WC17" s="77"/>
      <c r="WD17" s="77"/>
      <c r="WE17" s="77"/>
      <c r="WF17" s="77"/>
      <c r="WG17" s="77"/>
      <c r="WH17" s="77"/>
      <c r="WI17" s="77"/>
      <c r="WJ17" s="77"/>
      <c r="WK17" s="77"/>
      <c r="WL17" s="77"/>
      <c r="WM17" s="77"/>
      <c r="WN17" s="77"/>
      <c r="WO17" s="77"/>
      <c r="WP17" s="77"/>
      <c r="WQ17" s="77"/>
      <c r="WR17" s="77"/>
      <c r="WS17" s="77"/>
      <c r="WT17" s="77"/>
      <c r="WU17" s="77"/>
      <c r="WV17" s="77"/>
      <c r="WW17" s="77"/>
      <c r="WX17" s="77"/>
      <c r="WY17" s="77"/>
      <c r="WZ17" s="77"/>
      <c r="XA17" s="77"/>
      <c r="XB17" s="77"/>
      <c r="XC17" s="77"/>
      <c r="XD17" s="77"/>
      <c r="XE17" s="77"/>
      <c r="XF17" s="77"/>
      <c r="XG17" s="77"/>
      <c r="XH17" s="77"/>
      <c r="XI17" s="77"/>
      <c r="XJ17" s="77"/>
      <c r="XK17" s="77"/>
      <c r="XL17" s="77"/>
      <c r="XM17" s="77"/>
      <c r="XN17" s="77"/>
      <c r="XO17" s="77"/>
      <c r="XP17" s="77"/>
      <c r="XQ17" s="77"/>
      <c r="XR17" s="77"/>
      <c r="XS17" s="77"/>
      <c r="XT17" s="77"/>
      <c r="XU17" s="77"/>
      <c r="XV17" s="77"/>
      <c r="XW17" s="77"/>
      <c r="XX17" s="77"/>
      <c r="XY17" s="77"/>
      <c r="XZ17" s="77"/>
      <c r="YA17" s="77"/>
      <c r="YB17" s="77"/>
      <c r="YC17" s="77"/>
      <c r="YD17" s="77"/>
      <c r="YE17" s="77"/>
      <c r="YF17" s="77"/>
      <c r="YG17" s="77"/>
      <c r="YH17" s="77"/>
      <c r="YI17" s="77"/>
      <c r="YJ17" s="77"/>
      <c r="YK17" s="77"/>
      <c r="YL17" s="77"/>
      <c r="YM17" s="77"/>
      <c r="YN17" s="77"/>
      <c r="YO17" s="77"/>
      <c r="YP17" s="77"/>
      <c r="YQ17" s="77"/>
      <c r="YR17" s="77"/>
      <c r="YS17" s="77"/>
      <c r="YT17" s="77"/>
      <c r="YU17" s="77"/>
      <c r="YV17" s="77"/>
      <c r="YW17" s="77"/>
      <c r="YX17" s="77"/>
      <c r="YY17" s="77"/>
      <c r="YZ17" s="77"/>
      <c r="ZA17" s="77"/>
      <c r="ZB17" s="77"/>
      <c r="ZC17" s="77"/>
      <c r="ZD17" s="77"/>
      <c r="ZE17" s="77"/>
      <c r="ZF17" s="77"/>
      <c r="ZG17" s="77"/>
      <c r="ZH17" s="77"/>
      <c r="ZI17" s="77"/>
      <c r="ZJ17" s="77"/>
      <c r="ZK17" s="77"/>
      <c r="ZL17" s="77"/>
      <c r="ZM17" s="77"/>
      <c r="ZN17" s="77"/>
      <c r="ZO17" s="77"/>
      <c r="ZP17" s="77"/>
      <c r="ZQ17" s="77"/>
      <c r="ZR17" s="77"/>
      <c r="ZS17" s="77"/>
      <c r="ZT17" s="77"/>
      <c r="ZU17" s="77"/>
      <c r="ZV17" s="77"/>
      <c r="ZW17" s="77"/>
      <c r="ZX17" s="77"/>
      <c r="ZY17" s="77"/>
      <c r="ZZ17" s="77"/>
      <c r="AAA17" s="77"/>
      <c r="AAB17" s="77"/>
      <c r="AAC17" s="77"/>
      <c r="AAD17" s="77"/>
      <c r="AAE17" s="77"/>
      <c r="AAF17" s="77"/>
      <c r="AAG17" s="77"/>
      <c r="AAH17" s="77"/>
      <c r="AAI17" s="77"/>
      <c r="AAJ17" s="77"/>
      <c r="AAK17" s="77"/>
      <c r="AAL17" s="77"/>
      <c r="AAM17" s="77"/>
      <c r="AAN17" s="77"/>
      <c r="AAO17" s="77"/>
      <c r="AAP17" s="77"/>
      <c r="AAQ17" s="77"/>
      <c r="AAR17" s="77"/>
      <c r="AAS17" s="77"/>
      <c r="AAT17" s="77"/>
      <c r="AAU17" s="77"/>
      <c r="AAV17" s="77"/>
      <c r="AAW17" s="77"/>
      <c r="AAX17" s="77"/>
      <c r="AAY17" s="77"/>
      <c r="AAZ17" s="77"/>
      <c r="ABA17" s="77"/>
      <c r="ABB17" s="77"/>
      <c r="ABC17" s="77"/>
      <c r="ABD17" s="77"/>
      <c r="ABE17" s="77"/>
      <c r="ABF17" s="77"/>
      <c r="ABG17" s="77"/>
      <c r="ABH17" s="77"/>
      <c r="ABI17" s="77"/>
      <c r="ABJ17" s="77"/>
      <c r="ABK17" s="77"/>
      <c r="ABL17" s="77"/>
      <c r="ABM17" s="77"/>
      <c r="ABN17" s="77"/>
      <c r="ABO17" s="77"/>
      <c r="ABP17" s="77"/>
      <c r="ABQ17" s="77"/>
      <c r="ABR17" s="77"/>
      <c r="ABS17" s="77"/>
      <c r="ABT17" s="77"/>
      <c r="ABU17" s="77"/>
      <c r="ABV17" s="77"/>
      <c r="ABW17" s="77"/>
      <c r="ABX17" s="77"/>
      <c r="ABY17" s="77"/>
      <c r="ABZ17" s="77"/>
      <c r="ACA17" s="77"/>
      <c r="ACB17" s="77"/>
      <c r="ACC17" s="77"/>
      <c r="ACD17" s="77"/>
      <c r="ACE17" s="77"/>
      <c r="ACF17" s="77"/>
      <c r="ACG17" s="77"/>
      <c r="ACH17" s="77"/>
      <c r="ACI17" s="77"/>
      <c r="ACJ17" s="77"/>
      <c r="ACK17" s="77"/>
      <c r="ACL17" s="77"/>
      <c r="ACM17" s="77"/>
      <c r="ACN17" s="77"/>
      <c r="ACO17" s="77"/>
      <c r="ACP17" s="77"/>
      <c r="ACQ17" s="77"/>
      <c r="ACR17" s="77"/>
      <c r="ACS17" s="77"/>
      <c r="ACT17" s="77"/>
      <c r="ACU17" s="77"/>
      <c r="ACV17" s="77"/>
      <c r="ACW17" s="77"/>
      <c r="ACX17" s="77"/>
      <c r="ACY17" s="77"/>
      <c r="ACZ17" s="77"/>
      <c r="ADA17" s="77"/>
      <c r="ADB17" s="77"/>
      <c r="ADC17" s="77"/>
      <c r="ADD17" s="77"/>
      <c r="ADE17" s="77"/>
      <c r="ADF17" s="77"/>
      <c r="ADG17" s="77"/>
      <c r="ADH17" s="77"/>
      <c r="ADI17" s="77"/>
      <c r="ADJ17" s="77"/>
      <c r="ADK17" s="77"/>
      <c r="ADL17" s="77"/>
      <c r="ADM17" s="77"/>
      <c r="ADN17" s="77"/>
      <c r="ADO17" s="77"/>
      <c r="ADP17" s="77"/>
      <c r="ADQ17" s="77"/>
      <c r="ADR17" s="77"/>
      <c r="ADS17" s="77"/>
      <c r="ADT17" s="77"/>
      <c r="ADU17" s="77"/>
      <c r="ADV17" s="77"/>
      <c r="ADW17" s="77"/>
      <c r="ADX17" s="77"/>
      <c r="ADY17" s="77"/>
      <c r="ADZ17" s="77"/>
      <c r="AEA17" s="77"/>
      <c r="AEB17" s="77"/>
      <c r="AEC17" s="77"/>
      <c r="AED17" s="77"/>
      <c r="AEE17" s="77"/>
      <c r="AEF17" s="77"/>
      <c r="AEG17" s="77"/>
      <c r="AEH17" s="77"/>
      <c r="AEI17" s="77"/>
      <c r="AEJ17" s="77"/>
      <c r="AEK17" s="77"/>
      <c r="AEL17" s="77"/>
      <c r="AEM17" s="77"/>
      <c r="AEN17" s="77"/>
      <c r="AEO17" s="77"/>
      <c r="AEP17" s="77"/>
      <c r="AEQ17" s="77"/>
      <c r="AER17" s="77"/>
      <c r="AES17" s="77"/>
      <c r="AET17" s="77"/>
      <c r="AEU17" s="77"/>
      <c r="AEV17" s="77"/>
      <c r="AEW17" s="77"/>
      <c r="AEX17" s="77"/>
      <c r="AEY17" s="77"/>
      <c r="AEZ17" s="77"/>
      <c r="AFA17" s="77"/>
      <c r="AFB17" s="77"/>
      <c r="AFC17" s="77"/>
      <c r="AFD17" s="77"/>
      <c r="AFE17" s="77"/>
      <c r="AFF17" s="77"/>
      <c r="AFG17" s="77"/>
      <c r="AFH17" s="77"/>
      <c r="AFI17" s="77"/>
      <c r="AFJ17" s="77"/>
      <c r="AFK17" s="77"/>
      <c r="AFL17" s="77"/>
      <c r="AFM17" s="77"/>
      <c r="AFN17" s="77"/>
      <c r="AFO17" s="77"/>
      <c r="AFP17" s="77"/>
      <c r="AFQ17" s="77"/>
      <c r="AFR17" s="77"/>
      <c r="AFS17" s="77"/>
      <c r="AFT17" s="77"/>
      <c r="AFU17" s="77"/>
      <c r="AFV17" s="77"/>
      <c r="AFW17" s="77"/>
      <c r="AFX17" s="77"/>
      <c r="AFY17" s="77"/>
      <c r="AFZ17" s="77"/>
      <c r="AGA17" s="77"/>
      <c r="AGB17" s="77"/>
      <c r="AGC17" s="77"/>
      <c r="AGD17" s="77"/>
      <c r="AGE17" s="77"/>
      <c r="AGF17" s="77"/>
      <c r="AGG17" s="77"/>
      <c r="AGH17" s="77"/>
      <c r="AGI17" s="77"/>
      <c r="AGJ17" s="77"/>
      <c r="AGK17" s="77"/>
      <c r="AGL17" s="77"/>
      <c r="AGM17" s="77"/>
      <c r="AGN17" s="77"/>
      <c r="AGO17" s="77"/>
      <c r="AGP17" s="77"/>
      <c r="AGQ17" s="77"/>
      <c r="AGR17" s="77"/>
      <c r="AGS17" s="77"/>
      <c r="AGT17" s="77"/>
      <c r="AGU17" s="77"/>
      <c r="AGV17" s="77"/>
      <c r="AGW17" s="77"/>
      <c r="AGX17" s="77"/>
      <c r="AGY17" s="77"/>
      <c r="AGZ17" s="77"/>
      <c r="AHA17" s="77"/>
      <c r="AHB17" s="77"/>
      <c r="AHC17" s="77"/>
      <c r="AHD17" s="77"/>
      <c r="AHE17" s="77"/>
      <c r="AHF17" s="77"/>
      <c r="AHG17" s="77"/>
      <c r="AHH17" s="77"/>
      <c r="AHI17" s="77"/>
      <c r="AHJ17" s="77"/>
      <c r="AHK17" s="77"/>
      <c r="AHL17" s="77"/>
      <c r="AHM17" s="77"/>
      <c r="AHN17" s="77"/>
      <c r="AHO17" s="77"/>
      <c r="AHP17" s="77"/>
      <c r="AHQ17" s="77"/>
      <c r="AHR17" s="77"/>
      <c r="AHS17" s="77"/>
      <c r="AHT17" s="77"/>
      <c r="AHU17" s="77"/>
      <c r="AHV17" s="77"/>
      <c r="AHW17" s="77"/>
      <c r="AHX17" s="77"/>
      <c r="AHY17" s="77"/>
      <c r="AHZ17" s="77"/>
      <c r="AIA17" s="77"/>
      <c r="AIB17" s="77"/>
      <c r="AIC17" s="77"/>
      <c r="AID17" s="77"/>
      <c r="AIE17" s="77"/>
      <c r="AIF17" s="77"/>
      <c r="AIG17" s="77"/>
      <c r="AIH17" s="77"/>
      <c r="AII17" s="77"/>
      <c r="AIJ17" s="77"/>
      <c r="AIK17" s="77"/>
      <c r="AIL17" s="77"/>
      <c r="AIM17" s="77"/>
      <c r="AIN17" s="77"/>
      <c r="AIO17" s="77"/>
      <c r="AIP17" s="77"/>
      <c r="AIQ17" s="77"/>
      <c r="AIR17" s="77"/>
      <c r="AIS17" s="77"/>
      <c r="AIT17" s="77"/>
      <c r="AIU17" s="77"/>
      <c r="AIV17" s="77"/>
      <c r="AIW17" s="77"/>
      <c r="AIX17" s="77"/>
      <c r="AIY17" s="77"/>
      <c r="AIZ17" s="77"/>
      <c r="AJA17" s="77"/>
      <c r="AJB17" s="77"/>
      <c r="AJC17" s="77"/>
      <c r="AJD17" s="77"/>
      <c r="AJE17" s="77"/>
      <c r="AJF17" s="77"/>
      <c r="AJG17" s="77"/>
      <c r="AJH17" s="77"/>
      <c r="AJI17" s="77"/>
      <c r="AJJ17" s="77"/>
      <c r="AJK17" s="77"/>
      <c r="AJL17" s="77"/>
      <c r="AJM17" s="77"/>
      <c r="AJN17" s="77"/>
      <c r="AJO17" s="77"/>
      <c r="AJP17" s="77"/>
      <c r="AJQ17" s="77"/>
      <c r="AJR17" s="77"/>
      <c r="AJS17" s="77"/>
      <c r="AJT17" s="77"/>
      <c r="AJU17" s="77"/>
      <c r="AJV17" s="77"/>
      <c r="AJW17" s="77"/>
      <c r="AJX17" s="77"/>
      <c r="AJY17" s="77"/>
      <c r="AJZ17" s="77"/>
      <c r="AKA17" s="77"/>
      <c r="AKB17" s="77"/>
      <c r="AKC17" s="77"/>
      <c r="AKD17" s="77"/>
      <c r="AKE17" s="77"/>
      <c r="AKF17" s="77"/>
      <c r="AKG17" s="77"/>
      <c r="AKH17" s="77"/>
      <c r="AKI17" s="77"/>
      <c r="AKJ17" s="77"/>
      <c r="AKK17" s="77"/>
      <c r="AKL17" s="77"/>
      <c r="AKM17" s="77"/>
      <c r="AKN17" s="77"/>
      <c r="AKO17" s="77"/>
      <c r="AKP17" s="77"/>
      <c r="AKQ17" s="77"/>
      <c r="AKR17" s="77"/>
      <c r="AKS17" s="77"/>
      <c r="AKT17" s="77"/>
      <c r="AKU17" s="77"/>
      <c r="AKV17" s="77"/>
      <c r="AKW17" s="77"/>
      <c r="AKX17" s="77"/>
      <c r="AKY17" s="77"/>
      <c r="AKZ17" s="77"/>
      <c r="ALA17" s="77"/>
      <c r="ALB17" s="77"/>
      <c r="ALC17" s="77"/>
      <c r="ALD17" s="77"/>
      <c r="ALE17" s="77"/>
      <c r="ALF17" s="77"/>
      <c r="ALG17" s="77"/>
      <c r="ALH17" s="77"/>
      <c r="ALI17" s="77"/>
      <c r="ALJ17" s="77"/>
      <c r="ALK17" s="77"/>
      <c r="ALL17" s="77"/>
      <c r="ALM17" s="77"/>
      <c r="ALN17" s="77"/>
      <c r="ALO17" s="77"/>
      <c r="ALP17" s="77"/>
      <c r="ALQ17" s="77"/>
      <c r="ALR17" s="77"/>
      <c r="ALS17" s="77"/>
      <c r="ALT17" s="77"/>
      <c r="ALU17" s="77"/>
      <c r="ALV17" s="77"/>
      <c r="ALW17" s="77"/>
      <c r="ALX17" s="77"/>
      <c r="ALY17" s="77"/>
      <c r="ALZ17" s="77"/>
      <c r="AMA17" s="77"/>
      <c r="AMB17" s="77"/>
      <c r="AMC17" s="77"/>
      <c r="AMD17" s="77"/>
      <c r="AME17" s="77"/>
      <c r="AMF17" s="77"/>
      <c r="AMG17" s="77"/>
      <c r="AMH17" s="77"/>
      <c r="AMI17" s="77"/>
      <c r="AMJ17" s="77"/>
      <c r="AMK17" s="77"/>
      <c r="AML17" s="77"/>
      <c r="AMM17" s="77"/>
      <c r="AMN17" s="77"/>
      <c r="AMO17" s="77"/>
      <c r="AMP17" s="77"/>
      <c r="AMQ17" s="77"/>
      <c r="AMR17" s="77"/>
      <c r="AMS17" s="77"/>
      <c r="AMT17" s="77"/>
      <c r="AMU17" s="77"/>
      <c r="AMV17" s="77"/>
      <c r="AMW17" s="77"/>
      <c r="AMX17" s="77"/>
      <c r="AMY17" s="77"/>
      <c r="AMZ17" s="77"/>
      <c r="ANA17" s="77"/>
      <c r="ANB17" s="77"/>
      <c r="ANC17" s="77"/>
      <c r="AND17" s="77"/>
      <c r="ANE17" s="77"/>
      <c r="ANF17" s="77"/>
      <c r="ANG17" s="77"/>
      <c r="ANH17" s="77"/>
      <c r="ANI17" s="77"/>
      <c r="ANJ17" s="77"/>
      <c r="ANK17" s="77"/>
      <c r="ANL17" s="77"/>
      <c r="ANM17" s="77"/>
      <c r="ANN17" s="77"/>
      <c r="ANO17" s="77"/>
      <c r="ANP17" s="77"/>
      <c r="ANQ17" s="77"/>
      <c r="ANR17" s="77"/>
      <c r="ANS17" s="77"/>
      <c r="ANT17" s="77"/>
      <c r="ANU17" s="77"/>
      <c r="ANV17" s="77"/>
      <c r="ANW17" s="77"/>
      <c r="ANX17" s="77"/>
      <c r="ANY17" s="77"/>
      <c r="ANZ17" s="77"/>
      <c r="AOA17" s="77"/>
      <c r="AOB17" s="77"/>
      <c r="AOC17" s="77"/>
      <c r="AOD17" s="77"/>
      <c r="AOE17" s="77"/>
      <c r="AOF17" s="77"/>
      <c r="AOG17" s="77"/>
      <c r="AOH17" s="77"/>
      <c r="AOI17" s="77"/>
      <c r="AOJ17" s="77"/>
      <c r="AOK17" s="77"/>
      <c r="AOL17" s="77"/>
      <c r="AOM17" s="77"/>
      <c r="AON17" s="77"/>
      <c r="AOO17" s="77"/>
      <c r="AOP17" s="77"/>
      <c r="AOQ17" s="77"/>
      <c r="AOR17" s="77"/>
      <c r="AOS17" s="77"/>
      <c r="AOT17" s="77"/>
      <c r="AOU17" s="77"/>
      <c r="AOV17" s="77"/>
      <c r="AOW17" s="77"/>
      <c r="AOX17" s="77"/>
      <c r="AOY17" s="77"/>
      <c r="AOZ17" s="77"/>
      <c r="APA17" s="77"/>
      <c r="APB17" s="77"/>
      <c r="APC17" s="77"/>
      <c r="APD17" s="77"/>
      <c r="APE17" s="77"/>
      <c r="APF17" s="77"/>
      <c r="APG17" s="77"/>
      <c r="APH17" s="77"/>
      <c r="API17" s="77"/>
      <c r="APJ17" s="77"/>
      <c r="APK17" s="77"/>
      <c r="APL17" s="77"/>
      <c r="APM17" s="77"/>
      <c r="APN17" s="77"/>
      <c r="APO17" s="77"/>
      <c r="APP17" s="77"/>
      <c r="APQ17" s="77"/>
      <c r="APR17" s="77"/>
      <c r="APS17" s="77"/>
      <c r="APT17" s="77"/>
      <c r="APU17" s="77"/>
      <c r="APV17" s="77"/>
      <c r="APW17" s="77"/>
      <c r="APX17" s="77"/>
      <c r="APY17" s="77"/>
      <c r="APZ17" s="77"/>
      <c r="AQA17" s="77"/>
      <c r="AQB17" s="77"/>
      <c r="AQC17" s="77"/>
      <c r="AQD17" s="77"/>
      <c r="AQE17" s="77"/>
      <c r="AQF17" s="77"/>
      <c r="AQG17" s="77"/>
      <c r="AQH17" s="77"/>
      <c r="AQI17" s="77"/>
      <c r="AQJ17" s="77"/>
      <c r="AQK17" s="77"/>
      <c r="AQL17" s="77"/>
      <c r="AQM17" s="77"/>
      <c r="AQN17" s="77"/>
      <c r="AQO17" s="77"/>
      <c r="AQP17" s="77"/>
      <c r="AQQ17" s="77"/>
      <c r="AQR17" s="77"/>
      <c r="AQS17" s="77"/>
      <c r="AQT17" s="77"/>
      <c r="AQU17" s="77"/>
      <c r="AQV17" s="77"/>
      <c r="AQW17" s="77"/>
      <c r="AQX17" s="77"/>
      <c r="AQY17" s="77"/>
      <c r="AQZ17" s="77"/>
      <c r="ARA17" s="77"/>
      <c r="ARB17" s="77"/>
      <c r="ARC17" s="77"/>
      <c r="ARD17" s="77"/>
      <c r="ARE17" s="77"/>
      <c r="ARF17" s="77"/>
      <c r="ARG17" s="77"/>
      <c r="ARH17" s="77"/>
      <c r="ARI17" s="77"/>
      <c r="ARJ17" s="77"/>
      <c r="ARK17" s="77"/>
      <c r="ARL17" s="77"/>
      <c r="ARM17" s="77"/>
      <c r="ARN17" s="77"/>
      <c r="ARO17" s="77"/>
      <c r="ARP17" s="77"/>
      <c r="ARQ17" s="77"/>
      <c r="ARR17" s="77"/>
      <c r="ARS17" s="77"/>
      <c r="ART17" s="77"/>
      <c r="ARU17" s="77"/>
      <c r="ARV17" s="77"/>
      <c r="ARW17" s="77"/>
      <c r="ARX17" s="77"/>
      <c r="ARY17" s="77"/>
      <c r="ARZ17" s="77"/>
      <c r="ASA17" s="77"/>
      <c r="ASB17" s="77"/>
      <c r="ASC17" s="77"/>
      <c r="ASD17" s="77"/>
      <c r="ASE17" s="77"/>
      <c r="ASF17" s="77"/>
      <c r="ASG17" s="77"/>
      <c r="ASH17" s="77"/>
      <c r="ASI17" s="77"/>
      <c r="ASJ17" s="77"/>
      <c r="ASK17" s="77"/>
      <c r="ASL17" s="77"/>
      <c r="ASM17" s="77"/>
      <c r="ASN17" s="77"/>
      <c r="ASO17" s="77"/>
      <c r="ASP17" s="77"/>
      <c r="ASQ17" s="77"/>
      <c r="ASR17" s="77"/>
      <c r="ASS17" s="77"/>
      <c r="AST17" s="77"/>
      <c r="ASU17" s="77"/>
      <c r="ASV17" s="77"/>
      <c r="ASW17" s="77"/>
      <c r="ASX17" s="77"/>
      <c r="ASY17" s="77"/>
      <c r="ASZ17" s="77"/>
      <c r="ATA17" s="77"/>
      <c r="ATB17" s="77"/>
      <c r="ATC17" s="77"/>
      <c r="ATD17" s="77"/>
      <c r="ATE17" s="77"/>
      <c r="ATF17" s="77"/>
      <c r="ATG17" s="77"/>
      <c r="ATH17" s="77"/>
      <c r="ATI17" s="77"/>
      <c r="ATJ17" s="77"/>
      <c r="ATK17" s="77"/>
      <c r="ATL17" s="77"/>
      <c r="ATM17" s="77"/>
      <c r="ATN17" s="77"/>
      <c r="ATO17" s="77"/>
      <c r="ATP17" s="77"/>
      <c r="ATQ17" s="77"/>
      <c r="ATR17" s="77"/>
      <c r="ATS17" s="77"/>
      <c r="ATT17" s="77"/>
      <c r="ATU17" s="77"/>
      <c r="ATV17" s="77"/>
      <c r="ATW17" s="77"/>
      <c r="ATX17" s="77"/>
      <c r="ATY17" s="77"/>
      <c r="ATZ17" s="77"/>
      <c r="AUA17" s="77"/>
      <c r="AUB17" s="77"/>
      <c r="AUC17" s="77"/>
      <c r="AUD17" s="77"/>
      <c r="AUE17" s="77"/>
      <c r="AUF17" s="77"/>
      <c r="AUG17" s="77"/>
      <c r="AUH17" s="77"/>
      <c r="AUI17" s="77"/>
      <c r="AUJ17" s="77"/>
      <c r="AUK17" s="77"/>
      <c r="AUL17" s="77"/>
      <c r="AUM17" s="77"/>
      <c r="AUN17" s="77"/>
      <c r="AUO17" s="77"/>
      <c r="AUP17" s="77"/>
      <c r="AUQ17" s="77"/>
      <c r="AUR17" s="77"/>
      <c r="AUS17" s="77"/>
      <c r="AUT17" s="77"/>
      <c r="AUU17" s="77"/>
      <c r="AUV17" s="77"/>
      <c r="AUW17" s="77"/>
      <c r="AUX17" s="77"/>
      <c r="AUY17" s="77"/>
      <c r="AUZ17" s="77"/>
      <c r="AVA17" s="77"/>
      <c r="AVB17" s="77"/>
      <c r="AVC17" s="77"/>
      <c r="AVD17" s="77"/>
      <c r="AVE17" s="77"/>
      <c r="AVF17" s="77"/>
      <c r="AVG17" s="77"/>
      <c r="AVH17" s="77"/>
      <c r="AVI17" s="77"/>
      <c r="AVJ17" s="77"/>
      <c r="AVK17" s="77"/>
      <c r="AVL17" s="77"/>
      <c r="AVM17" s="77"/>
      <c r="AVN17" s="77"/>
      <c r="AVO17" s="77"/>
      <c r="AVP17" s="77"/>
      <c r="AVQ17" s="77"/>
      <c r="AVR17" s="77"/>
      <c r="AVS17" s="77"/>
      <c r="AVT17" s="77"/>
      <c r="AVU17" s="77"/>
      <c r="AVV17" s="77"/>
      <c r="AVW17" s="77"/>
      <c r="AVX17" s="77"/>
      <c r="AVY17" s="77"/>
      <c r="AVZ17" s="77"/>
      <c r="AWA17" s="77"/>
      <c r="AWB17" s="77"/>
      <c r="AWC17" s="77"/>
      <c r="AWD17" s="77"/>
      <c r="AWE17" s="77"/>
      <c r="AWF17" s="77"/>
      <c r="AWG17" s="77"/>
      <c r="AWH17" s="77"/>
      <c r="AWI17" s="77"/>
      <c r="AWJ17" s="77"/>
      <c r="AWK17" s="77"/>
      <c r="AWL17" s="77"/>
      <c r="AWM17" s="77"/>
      <c r="AWN17" s="77"/>
      <c r="AWO17" s="77"/>
      <c r="AWP17" s="77"/>
      <c r="AWQ17" s="77"/>
      <c r="AWR17" s="77"/>
      <c r="AWS17" s="77"/>
      <c r="AWT17" s="77"/>
      <c r="AWU17" s="77"/>
      <c r="AWV17" s="77"/>
      <c r="AWW17" s="77"/>
      <c r="AWX17" s="77"/>
      <c r="AWY17" s="77"/>
      <c r="AWZ17" s="77"/>
      <c r="AXA17" s="77"/>
      <c r="AXB17" s="77"/>
      <c r="AXC17" s="77"/>
      <c r="AXD17" s="77"/>
      <c r="AXE17" s="77"/>
      <c r="AXF17" s="77"/>
      <c r="AXG17" s="77"/>
      <c r="AXH17" s="77"/>
      <c r="AXI17" s="77"/>
      <c r="AXJ17" s="77"/>
      <c r="AXK17" s="77"/>
      <c r="AXL17" s="77"/>
      <c r="AXM17" s="77"/>
      <c r="AXN17" s="77"/>
      <c r="AXO17" s="77"/>
      <c r="AXP17" s="77"/>
      <c r="AXQ17" s="77"/>
      <c r="AXR17" s="77"/>
      <c r="AXS17" s="77"/>
      <c r="AXT17" s="77"/>
      <c r="AXU17" s="77"/>
      <c r="AXV17" s="77"/>
      <c r="AXW17" s="77"/>
      <c r="AXX17" s="77"/>
      <c r="AXY17" s="77"/>
      <c r="AXZ17" s="77"/>
      <c r="AYA17" s="77"/>
      <c r="AYB17" s="77"/>
      <c r="AYC17" s="77"/>
      <c r="AYD17" s="77"/>
      <c r="AYE17" s="77"/>
      <c r="AYF17" s="77"/>
      <c r="AYG17" s="77"/>
      <c r="AYH17" s="77"/>
      <c r="AYI17" s="77"/>
      <c r="AYJ17" s="77"/>
      <c r="AYK17" s="77"/>
      <c r="AYL17" s="77"/>
      <c r="AYM17" s="77"/>
      <c r="AYN17" s="77"/>
      <c r="AYO17" s="77"/>
      <c r="AYP17" s="77"/>
      <c r="AYQ17" s="77"/>
      <c r="AYR17" s="77"/>
      <c r="AYS17" s="77"/>
      <c r="AYT17" s="77"/>
      <c r="AYU17" s="77"/>
      <c r="AYV17" s="77"/>
      <c r="AYW17" s="77"/>
      <c r="AYX17" s="77"/>
      <c r="AYY17" s="77"/>
      <c r="AYZ17" s="77"/>
      <c r="AZA17" s="77"/>
      <c r="AZB17" s="77"/>
      <c r="AZC17" s="77"/>
      <c r="AZD17" s="77"/>
      <c r="AZE17" s="77"/>
      <c r="AZF17" s="77"/>
      <c r="AZG17" s="77"/>
      <c r="AZH17" s="77"/>
      <c r="AZI17" s="77"/>
      <c r="AZJ17" s="77"/>
      <c r="AZK17" s="77"/>
      <c r="AZL17" s="77"/>
      <c r="AZM17" s="77"/>
      <c r="AZN17" s="77"/>
      <c r="AZO17" s="77"/>
      <c r="AZP17" s="77"/>
      <c r="AZQ17" s="77"/>
      <c r="AZR17" s="77"/>
      <c r="AZS17" s="77"/>
      <c r="AZT17" s="77"/>
      <c r="AZU17" s="77"/>
      <c r="AZV17" s="77"/>
      <c r="AZW17" s="77"/>
      <c r="AZX17" s="77"/>
      <c r="AZY17" s="77"/>
      <c r="AZZ17" s="77"/>
      <c r="BAA17" s="77"/>
      <c r="BAB17" s="77"/>
      <c r="BAC17" s="77"/>
      <c r="BAD17" s="77"/>
      <c r="BAE17" s="77"/>
      <c r="BAF17" s="77"/>
      <c r="BAG17" s="77"/>
      <c r="BAH17" s="77"/>
      <c r="BAI17" s="77"/>
      <c r="BAJ17" s="77"/>
      <c r="BAK17" s="77"/>
      <c r="BAL17" s="77"/>
      <c r="BAM17" s="77"/>
      <c r="BAN17" s="77"/>
      <c r="BAO17" s="77"/>
      <c r="BAP17" s="77"/>
      <c r="BAQ17" s="77"/>
      <c r="BAR17" s="77"/>
      <c r="BAS17" s="77"/>
      <c r="BAT17" s="77"/>
      <c r="BAU17" s="77"/>
      <c r="BAV17" s="77"/>
      <c r="BAW17" s="77"/>
      <c r="BAX17" s="77"/>
      <c r="BAY17" s="77"/>
      <c r="BAZ17" s="77"/>
      <c r="BBA17" s="77"/>
      <c r="BBB17" s="77"/>
      <c r="BBC17" s="77"/>
      <c r="BBD17" s="77"/>
      <c r="BBE17" s="77"/>
      <c r="BBF17" s="77"/>
      <c r="BBG17" s="77"/>
      <c r="BBH17" s="77"/>
      <c r="BBI17" s="77"/>
      <c r="BBJ17" s="77"/>
      <c r="BBK17" s="77"/>
      <c r="BBL17" s="77"/>
      <c r="BBM17" s="77"/>
      <c r="BBN17" s="77"/>
      <c r="BBO17" s="77"/>
      <c r="BBP17" s="77"/>
      <c r="BBQ17" s="77"/>
      <c r="BBR17" s="77"/>
      <c r="BBS17" s="77"/>
      <c r="BBT17" s="77"/>
      <c r="BBU17" s="77"/>
      <c r="BBV17" s="77"/>
      <c r="BBW17" s="77"/>
      <c r="BBX17" s="77"/>
      <c r="BBY17" s="77"/>
      <c r="BBZ17" s="77"/>
      <c r="BCA17" s="77"/>
      <c r="BCB17" s="77"/>
      <c r="BCC17" s="77"/>
      <c r="BCD17" s="77"/>
      <c r="BCE17" s="77"/>
      <c r="BCF17" s="77"/>
      <c r="BCG17" s="77"/>
      <c r="BCH17" s="77"/>
      <c r="BCI17" s="77"/>
      <c r="BCJ17" s="77"/>
      <c r="BCK17" s="77"/>
      <c r="BCL17" s="77"/>
      <c r="BCM17" s="77"/>
      <c r="BCN17" s="77"/>
      <c r="BCO17" s="77"/>
      <c r="BCP17" s="77"/>
      <c r="BCQ17" s="77"/>
      <c r="BCR17" s="77"/>
      <c r="BCS17" s="77"/>
      <c r="BCT17" s="77"/>
      <c r="BCU17" s="77"/>
      <c r="BCV17" s="77"/>
      <c r="BCW17" s="77"/>
      <c r="BCX17" s="77"/>
      <c r="BCY17" s="77"/>
      <c r="BCZ17" s="77"/>
      <c r="BDA17" s="77"/>
      <c r="BDB17" s="77"/>
      <c r="BDC17" s="77"/>
      <c r="BDD17" s="77"/>
      <c r="BDE17" s="77"/>
      <c r="BDF17" s="77"/>
      <c r="BDG17" s="77"/>
      <c r="BDH17" s="77"/>
      <c r="BDI17" s="77"/>
      <c r="BDJ17" s="77"/>
      <c r="BDK17" s="77"/>
      <c r="BDL17" s="77"/>
      <c r="BDM17" s="77"/>
      <c r="BDN17" s="77"/>
      <c r="BDO17" s="77"/>
      <c r="BDP17" s="77"/>
      <c r="BDQ17" s="77"/>
      <c r="BDR17" s="77"/>
      <c r="BDS17" s="77"/>
      <c r="BDT17" s="77"/>
      <c r="BDU17" s="77"/>
      <c r="BDV17" s="77"/>
      <c r="BDW17" s="77"/>
      <c r="BDX17" s="77"/>
      <c r="BDY17" s="77"/>
      <c r="BDZ17" s="77"/>
      <c r="BEA17" s="77"/>
      <c r="BEB17" s="77"/>
      <c r="BEC17" s="77"/>
      <c r="BED17" s="77"/>
      <c r="BEE17" s="77"/>
      <c r="BEF17" s="77"/>
      <c r="BEG17" s="77"/>
      <c r="BEH17" s="77"/>
      <c r="BEI17" s="77"/>
      <c r="BEJ17" s="77"/>
      <c r="BEK17" s="77"/>
      <c r="BEL17" s="77"/>
      <c r="BEM17" s="77"/>
      <c r="BEN17" s="77"/>
      <c r="BEO17" s="77"/>
      <c r="BEP17" s="77"/>
      <c r="BEQ17" s="77"/>
      <c r="BER17" s="77"/>
      <c r="BES17" s="77"/>
      <c r="BET17" s="77"/>
      <c r="BEU17" s="77"/>
      <c r="BEV17" s="77"/>
      <c r="BEW17" s="77"/>
      <c r="BEX17" s="77"/>
      <c r="BEY17" s="77"/>
      <c r="BEZ17" s="77"/>
      <c r="BFA17" s="77"/>
      <c r="BFB17" s="77"/>
      <c r="BFC17" s="77"/>
      <c r="BFD17" s="77"/>
      <c r="BFE17" s="77"/>
      <c r="BFF17" s="77"/>
      <c r="BFG17" s="77"/>
      <c r="BFH17" s="77"/>
      <c r="BFI17" s="77"/>
      <c r="BFJ17" s="77"/>
      <c r="BFK17" s="77"/>
      <c r="BFL17" s="77"/>
      <c r="BFM17" s="77"/>
      <c r="BFN17" s="77"/>
      <c r="BFO17" s="77"/>
      <c r="BFP17" s="77"/>
      <c r="BFQ17" s="77"/>
      <c r="BFR17" s="77"/>
      <c r="BFS17" s="77"/>
      <c r="BFT17" s="77"/>
      <c r="BFU17" s="77"/>
      <c r="BFV17" s="77"/>
      <c r="BFW17" s="77"/>
      <c r="BFX17" s="77"/>
      <c r="BFY17" s="77"/>
      <c r="BFZ17" s="77"/>
      <c r="BGA17" s="77"/>
      <c r="BGB17" s="77"/>
      <c r="BGC17" s="77"/>
      <c r="BGD17" s="77"/>
      <c r="BGE17" s="77"/>
      <c r="BGF17" s="77"/>
      <c r="BGG17" s="77"/>
      <c r="BGH17" s="77"/>
      <c r="BGI17" s="77"/>
      <c r="BGJ17" s="77"/>
      <c r="BGK17" s="77"/>
      <c r="BGL17" s="77"/>
      <c r="BGM17" s="77"/>
      <c r="BGN17" s="77"/>
      <c r="BGO17" s="77"/>
      <c r="BGP17" s="77"/>
      <c r="BGQ17" s="77"/>
      <c r="BGR17" s="77"/>
      <c r="BGS17" s="77"/>
      <c r="BGT17" s="77"/>
      <c r="BGU17" s="77"/>
      <c r="BGV17" s="77"/>
      <c r="BGW17" s="77"/>
      <c r="BGX17" s="77"/>
      <c r="BGY17" s="77"/>
      <c r="BGZ17" s="77"/>
      <c r="BHA17" s="77"/>
      <c r="BHB17" s="77"/>
      <c r="BHC17" s="77"/>
      <c r="BHD17" s="77"/>
      <c r="BHE17" s="77"/>
      <c r="BHF17" s="77"/>
      <c r="BHG17" s="77"/>
      <c r="BHH17" s="77"/>
      <c r="BHI17" s="77"/>
      <c r="BHJ17" s="77"/>
      <c r="BHK17" s="77"/>
      <c r="BHL17" s="77"/>
      <c r="BHM17" s="77"/>
      <c r="BHN17" s="77"/>
      <c r="BHO17" s="77"/>
      <c r="BHP17" s="77"/>
      <c r="BHQ17" s="77"/>
      <c r="BHR17" s="77"/>
      <c r="BHS17" s="77"/>
      <c r="BHT17" s="77"/>
      <c r="BHU17" s="77"/>
      <c r="BHV17" s="77"/>
      <c r="BHW17" s="77"/>
      <c r="BHX17" s="77"/>
      <c r="BHY17" s="77"/>
      <c r="BHZ17" s="77"/>
      <c r="BIA17" s="77"/>
      <c r="BIB17" s="77"/>
      <c r="BIC17" s="77"/>
      <c r="BID17" s="77"/>
      <c r="BIE17" s="77"/>
      <c r="BIF17" s="77"/>
      <c r="BIG17" s="77"/>
      <c r="BIH17" s="77"/>
      <c r="BII17" s="77"/>
      <c r="BIJ17" s="77"/>
      <c r="BIK17" s="77"/>
      <c r="BIL17" s="77"/>
      <c r="BIM17" s="77"/>
      <c r="BIN17" s="77"/>
      <c r="BIO17" s="77"/>
      <c r="BIP17" s="77"/>
      <c r="BIQ17" s="77"/>
      <c r="BIR17" s="77"/>
      <c r="BIS17" s="77"/>
      <c r="BIT17" s="77"/>
      <c r="BIU17" s="77"/>
      <c r="BIV17" s="77"/>
      <c r="BIW17" s="77"/>
      <c r="BIX17" s="77"/>
      <c r="BIY17" s="77"/>
      <c r="BIZ17" s="77"/>
      <c r="BJA17" s="77"/>
      <c r="BJB17" s="77"/>
      <c r="BJC17" s="77"/>
      <c r="BJD17" s="77"/>
      <c r="BJE17" s="77"/>
      <c r="BJF17" s="77"/>
      <c r="BJG17" s="77"/>
      <c r="BJH17" s="77"/>
      <c r="BJI17" s="77"/>
      <c r="BJJ17" s="77"/>
      <c r="BJK17" s="77"/>
      <c r="BJL17" s="77"/>
      <c r="BJM17" s="77"/>
      <c r="BJN17" s="77"/>
      <c r="BJO17" s="77"/>
      <c r="BJP17" s="77"/>
      <c r="BJQ17" s="77"/>
      <c r="BJR17" s="77"/>
      <c r="BJS17" s="77"/>
      <c r="BJT17" s="77"/>
      <c r="BJU17" s="77"/>
      <c r="BJV17" s="77"/>
      <c r="BJW17" s="77"/>
      <c r="BJX17" s="77"/>
      <c r="BJY17" s="77"/>
      <c r="BJZ17" s="77"/>
      <c r="BKA17" s="77"/>
      <c r="BKB17" s="77"/>
      <c r="BKC17" s="77"/>
      <c r="BKD17" s="77"/>
      <c r="BKE17" s="77"/>
      <c r="BKF17" s="77"/>
      <c r="BKG17" s="77"/>
      <c r="BKH17" s="77"/>
      <c r="BKI17" s="77"/>
      <c r="BKJ17" s="77"/>
      <c r="BKK17" s="77"/>
      <c r="BKL17" s="77"/>
      <c r="BKM17" s="77"/>
      <c r="BKN17" s="77"/>
      <c r="BKO17" s="77"/>
      <c r="BKP17" s="77"/>
      <c r="BKQ17" s="77"/>
      <c r="BKR17" s="77"/>
      <c r="BKS17" s="77"/>
      <c r="BKT17" s="77"/>
      <c r="BKU17" s="77"/>
      <c r="BKV17" s="77"/>
      <c r="BKW17" s="77"/>
      <c r="BKX17" s="77"/>
      <c r="BKY17" s="77"/>
      <c r="BKZ17" s="77"/>
      <c r="BLA17" s="77"/>
      <c r="BLB17" s="77"/>
      <c r="BLC17" s="77"/>
      <c r="BLD17" s="77"/>
      <c r="BLE17" s="77"/>
      <c r="BLF17" s="77"/>
      <c r="BLG17" s="77"/>
      <c r="BLH17" s="77"/>
      <c r="BLI17" s="77"/>
      <c r="BLJ17" s="77"/>
      <c r="BLK17" s="77"/>
      <c r="BLL17" s="77"/>
      <c r="BLM17" s="77"/>
      <c r="BLN17" s="77"/>
      <c r="BLO17" s="77"/>
      <c r="BLP17" s="77"/>
      <c r="BLQ17" s="77"/>
      <c r="BLR17" s="77"/>
      <c r="BLS17" s="77"/>
      <c r="BLT17" s="77"/>
      <c r="BLU17" s="77"/>
      <c r="BLV17" s="77"/>
      <c r="BLW17" s="77"/>
      <c r="BLX17" s="77"/>
      <c r="BLY17" s="77"/>
      <c r="BLZ17" s="77"/>
      <c r="BMA17" s="77"/>
      <c r="BMB17" s="77"/>
      <c r="BMC17" s="77"/>
      <c r="BMD17" s="77"/>
      <c r="BME17" s="77"/>
      <c r="BMF17" s="77"/>
      <c r="BMG17" s="77"/>
      <c r="BMH17" s="77"/>
      <c r="BMI17" s="77"/>
      <c r="BMJ17" s="77"/>
      <c r="BMK17" s="77"/>
      <c r="BML17" s="77"/>
      <c r="BMM17" s="77"/>
      <c r="BMN17" s="77"/>
      <c r="BMO17" s="77"/>
      <c r="BMP17" s="77"/>
      <c r="BMQ17" s="77"/>
      <c r="BMR17" s="77"/>
      <c r="BMS17" s="77"/>
      <c r="BMT17" s="77"/>
      <c r="BMU17" s="77"/>
      <c r="BMV17" s="77"/>
      <c r="BMW17" s="77"/>
      <c r="BMX17" s="77"/>
      <c r="BMY17" s="77"/>
      <c r="BMZ17" s="77"/>
      <c r="BNA17" s="77"/>
      <c r="BNB17" s="77"/>
      <c r="BNC17" s="77"/>
      <c r="BND17" s="77"/>
      <c r="BNE17" s="77"/>
      <c r="BNF17" s="77"/>
      <c r="BNG17" s="77"/>
      <c r="BNH17" s="77"/>
      <c r="BNI17" s="77"/>
      <c r="BNJ17" s="77"/>
      <c r="BNK17" s="77"/>
      <c r="BNL17" s="77"/>
      <c r="BNM17" s="77"/>
      <c r="BNN17" s="77"/>
      <c r="BNO17" s="77"/>
      <c r="BNP17" s="77"/>
      <c r="BNQ17" s="77"/>
      <c r="BNR17" s="77"/>
      <c r="BNS17" s="77"/>
      <c r="BNT17" s="77"/>
      <c r="BNU17" s="77"/>
      <c r="BNV17" s="77"/>
      <c r="BNW17" s="77"/>
      <c r="BNX17" s="77"/>
      <c r="BNY17" s="77"/>
      <c r="BNZ17" s="77"/>
      <c r="BOA17" s="77"/>
      <c r="BOB17" s="77"/>
      <c r="BOC17" s="77"/>
      <c r="BOD17" s="77"/>
      <c r="BOE17" s="77"/>
      <c r="BOF17" s="77"/>
      <c r="BOG17" s="77"/>
      <c r="BOH17" s="77"/>
      <c r="BOI17" s="77"/>
      <c r="BOJ17" s="77"/>
      <c r="BOK17" s="77"/>
      <c r="BOL17" s="77"/>
      <c r="BOM17" s="77"/>
      <c r="BON17" s="77"/>
      <c r="BOO17" s="77"/>
      <c r="BOP17" s="77"/>
      <c r="BOQ17" s="77"/>
      <c r="BOR17" s="77"/>
      <c r="BOS17" s="77"/>
      <c r="BOT17" s="77"/>
      <c r="BOU17" s="77"/>
      <c r="BOV17" s="77"/>
      <c r="BOW17" s="77"/>
      <c r="BOX17" s="77"/>
      <c r="BOY17" s="77"/>
      <c r="BOZ17" s="77"/>
      <c r="BPA17" s="77"/>
      <c r="BPB17" s="77"/>
      <c r="BPC17" s="77"/>
      <c r="BPD17" s="77"/>
      <c r="BPE17" s="77"/>
      <c r="BPF17" s="77"/>
      <c r="BPG17" s="77"/>
      <c r="BPH17" s="77"/>
      <c r="BPI17" s="77"/>
      <c r="BPJ17" s="77"/>
      <c r="BPK17" s="77"/>
      <c r="BPL17" s="77"/>
      <c r="BPM17" s="77"/>
      <c r="BPN17" s="77"/>
      <c r="BPO17" s="77"/>
      <c r="BPP17" s="77"/>
      <c r="BPQ17" s="77"/>
      <c r="BPR17" s="77"/>
      <c r="BPS17" s="77"/>
      <c r="BPT17" s="77"/>
      <c r="BPU17" s="77"/>
      <c r="BPV17" s="77"/>
      <c r="BPW17" s="77"/>
      <c r="BPX17" s="77"/>
      <c r="BPY17" s="77"/>
      <c r="BPZ17" s="77"/>
      <c r="BQA17" s="77"/>
      <c r="BQB17" s="77"/>
      <c r="BQC17" s="77"/>
      <c r="BQD17" s="77"/>
      <c r="BQE17" s="77"/>
      <c r="BQF17" s="77"/>
      <c r="BQG17" s="77"/>
      <c r="BQH17" s="77"/>
      <c r="BQI17" s="77"/>
      <c r="BQJ17" s="77"/>
      <c r="BQK17" s="77"/>
      <c r="BQL17" s="77"/>
      <c r="BQM17" s="77"/>
      <c r="BQN17" s="77"/>
      <c r="BQO17" s="77"/>
      <c r="BQP17" s="77"/>
      <c r="BQQ17" s="77"/>
      <c r="BQR17" s="77"/>
      <c r="BQS17" s="77"/>
      <c r="BQT17" s="77"/>
      <c r="BQU17" s="77"/>
      <c r="BQV17" s="77"/>
      <c r="BQW17" s="77"/>
      <c r="BQX17" s="77"/>
      <c r="BQY17" s="77"/>
      <c r="BQZ17" s="77"/>
      <c r="BRA17" s="77"/>
      <c r="BRB17" s="77"/>
      <c r="BRC17" s="77"/>
      <c r="BRD17" s="77"/>
      <c r="BRE17" s="77"/>
      <c r="BRF17" s="77"/>
      <c r="BRG17" s="77"/>
      <c r="BRH17" s="77"/>
      <c r="BRI17" s="77"/>
      <c r="BRJ17" s="77"/>
      <c r="BRK17" s="77"/>
      <c r="BRL17" s="77"/>
      <c r="BRM17" s="77"/>
      <c r="BRN17" s="77"/>
      <c r="BRO17" s="77"/>
      <c r="BRP17" s="77"/>
      <c r="BRQ17" s="77"/>
      <c r="BRR17" s="77"/>
      <c r="BRS17" s="77"/>
      <c r="BRT17" s="77"/>
      <c r="BRU17" s="77"/>
      <c r="BRV17" s="77"/>
      <c r="BRW17" s="77"/>
      <c r="BRX17" s="77"/>
      <c r="BRY17" s="77"/>
      <c r="BRZ17" s="77"/>
      <c r="BSA17" s="77"/>
      <c r="BSB17" s="77"/>
      <c r="BSC17" s="77"/>
      <c r="BSD17" s="77"/>
      <c r="BSE17" s="77"/>
      <c r="BSF17" s="77"/>
      <c r="BSG17" s="77"/>
      <c r="BSH17" s="77"/>
      <c r="BSI17" s="77"/>
      <c r="BSJ17" s="77"/>
      <c r="BSK17" s="77"/>
      <c r="BSL17" s="77"/>
      <c r="BSM17" s="77"/>
      <c r="BSN17" s="77"/>
      <c r="BSO17" s="77"/>
      <c r="BSP17" s="77"/>
      <c r="BSQ17" s="77"/>
      <c r="BSR17" s="77"/>
      <c r="BSS17" s="77"/>
      <c r="BST17" s="77"/>
      <c r="BSU17" s="77"/>
      <c r="BSV17" s="77"/>
      <c r="BSW17" s="77"/>
      <c r="BSX17" s="77"/>
      <c r="BSY17" s="77"/>
      <c r="BSZ17" s="77"/>
      <c r="BTA17" s="77"/>
      <c r="BTB17" s="77"/>
      <c r="BTC17" s="77"/>
      <c r="BTD17" s="77"/>
      <c r="BTE17" s="77"/>
      <c r="BTF17" s="77"/>
      <c r="BTG17" s="77"/>
      <c r="BTH17" s="77"/>
      <c r="BTI17" s="77"/>
      <c r="BTJ17" s="77"/>
      <c r="BTK17" s="77"/>
      <c r="BTL17" s="77"/>
      <c r="BTM17" s="77"/>
      <c r="BTN17" s="77"/>
      <c r="BTO17" s="77"/>
      <c r="BTP17" s="77"/>
      <c r="BTQ17" s="77"/>
      <c r="BTR17" s="77"/>
      <c r="BTS17" s="77"/>
      <c r="BTT17" s="77"/>
      <c r="BTU17" s="77"/>
      <c r="BTV17" s="77"/>
      <c r="BTW17" s="77"/>
      <c r="BTX17" s="77"/>
      <c r="BTY17" s="77"/>
      <c r="BTZ17" s="77"/>
      <c r="BUA17" s="77"/>
      <c r="BUB17" s="77"/>
      <c r="BUC17" s="77"/>
      <c r="BUD17" s="77"/>
      <c r="BUE17" s="77"/>
      <c r="BUF17" s="77"/>
      <c r="BUG17" s="77"/>
      <c r="BUH17" s="77"/>
      <c r="BUI17" s="77"/>
      <c r="BUJ17" s="77"/>
      <c r="BUK17" s="77"/>
      <c r="BUL17" s="77"/>
      <c r="BUM17" s="77"/>
      <c r="BUN17" s="77"/>
      <c r="BUO17" s="77"/>
      <c r="BUP17" s="77"/>
      <c r="BUQ17" s="77"/>
      <c r="BUR17" s="77"/>
      <c r="BUS17" s="77"/>
      <c r="BUT17" s="77"/>
      <c r="BUU17" s="77"/>
      <c r="BUV17" s="77"/>
      <c r="BUW17" s="77"/>
      <c r="BUX17" s="77"/>
      <c r="BUY17" s="77"/>
      <c r="BUZ17" s="77"/>
      <c r="BVA17" s="77"/>
      <c r="BVB17" s="77"/>
      <c r="BVC17" s="77"/>
      <c r="BVD17" s="77"/>
      <c r="BVE17" s="77"/>
      <c r="BVF17" s="77"/>
      <c r="BVG17" s="77"/>
      <c r="BVH17" s="77"/>
      <c r="BVI17" s="77"/>
      <c r="BVJ17" s="77"/>
      <c r="BVK17" s="77"/>
      <c r="BVL17" s="77"/>
      <c r="BVM17" s="77"/>
      <c r="BVN17" s="77"/>
      <c r="BVO17" s="77"/>
      <c r="BVP17" s="77"/>
      <c r="BVQ17" s="77"/>
      <c r="BVR17" s="77"/>
      <c r="BVS17" s="77"/>
      <c r="BVT17" s="77"/>
      <c r="BVU17" s="77"/>
      <c r="BVV17" s="77"/>
      <c r="BVW17" s="77"/>
      <c r="BVX17" s="77"/>
      <c r="BVY17" s="77"/>
      <c r="BVZ17" s="77"/>
      <c r="BWA17" s="77"/>
      <c r="BWB17" s="77"/>
      <c r="BWC17" s="77"/>
      <c r="BWD17" s="77"/>
      <c r="BWE17" s="77"/>
      <c r="BWF17" s="77"/>
      <c r="BWG17" s="77"/>
      <c r="BWH17" s="77"/>
      <c r="BWI17" s="77"/>
      <c r="BWJ17" s="77"/>
      <c r="BWK17" s="77"/>
      <c r="BWL17" s="77"/>
      <c r="BWM17" s="77"/>
      <c r="BWN17" s="77"/>
      <c r="BWO17" s="77"/>
      <c r="BWP17" s="77"/>
      <c r="BWQ17" s="77"/>
      <c r="BWR17" s="77"/>
      <c r="BWS17" s="77"/>
      <c r="BWT17" s="77"/>
      <c r="BWU17" s="77"/>
      <c r="BWV17" s="77"/>
      <c r="BWW17" s="77"/>
      <c r="BWX17" s="77"/>
      <c r="BWY17" s="77"/>
      <c r="BWZ17" s="77"/>
      <c r="BXA17" s="77"/>
      <c r="BXB17" s="77"/>
      <c r="BXC17" s="77"/>
      <c r="BXD17" s="77"/>
      <c r="BXE17" s="77"/>
      <c r="BXF17" s="77"/>
      <c r="BXG17" s="77"/>
      <c r="BXH17" s="77"/>
      <c r="BXI17" s="77"/>
      <c r="BXJ17" s="77"/>
      <c r="BXK17" s="77"/>
      <c r="BXL17" s="77"/>
      <c r="BXM17" s="77"/>
      <c r="BXN17" s="77"/>
      <c r="BXO17" s="77"/>
      <c r="BXP17" s="77"/>
      <c r="BXQ17" s="77"/>
      <c r="BXR17" s="77"/>
      <c r="BXS17" s="77"/>
      <c r="BXT17" s="77"/>
      <c r="BXU17" s="77"/>
      <c r="BXV17" s="77"/>
      <c r="BXW17" s="77"/>
      <c r="BXX17" s="77"/>
      <c r="BXY17" s="77"/>
      <c r="BXZ17" s="77"/>
      <c r="BYA17" s="77"/>
      <c r="BYB17" s="77"/>
      <c r="BYC17" s="77"/>
      <c r="BYD17" s="77"/>
      <c r="BYE17" s="77"/>
      <c r="BYF17" s="77"/>
      <c r="BYG17" s="77"/>
      <c r="BYH17" s="77"/>
      <c r="BYI17" s="77"/>
      <c r="BYJ17" s="77"/>
      <c r="BYK17" s="77"/>
      <c r="BYL17" s="77"/>
      <c r="BYM17" s="77"/>
      <c r="BYN17" s="77"/>
      <c r="BYO17" s="77"/>
      <c r="BYP17" s="77"/>
      <c r="BYQ17" s="77"/>
      <c r="BYR17" s="77"/>
      <c r="BYS17" s="77"/>
      <c r="BYT17" s="77"/>
      <c r="BYU17" s="77"/>
      <c r="BYV17" s="77"/>
      <c r="BYW17" s="77"/>
      <c r="BYX17" s="77"/>
      <c r="BYY17" s="77"/>
      <c r="BYZ17" s="77"/>
      <c r="BZA17" s="77"/>
      <c r="BZB17" s="77"/>
      <c r="BZC17" s="77"/>
      <c r="BZD17" s="77"/>
      <c r="BZE17" s="77"/>
      <c r="BZF17" s="77"/>
      <c r="BZG17" s="77"/>
      <c r="BZH17" s="77"/>
      <c r="BZI17" s="77"/>
      <c r="BZJ17" s="77"/>
      <c r="BZK17" s="77"/>
      <c r="BZL17" s="77"/>
      <c r="BZM17" s="77"/>
      <c r="BZN17" s="77"/>
      <c r="BZO17" s="77"/>
      <c r="BZP17" s="77"/>
      <c r="BZQ17" s="77"/>
      <c r="BZR17" s="77"/>
      <c r="BZS17" s="77"/>
      <c r="BZT17" s="77"/>
      <c r="BZU17" s="77"/>
      <c r="BZV17" s="77"/>
      <c r="BZW17" s="77"/>
      <c r="BZX17" s="77"/>
      <c r="BZY17" s="77"/>
      <c r="BZZ17" s="77"/>
      <c r="CAA17" s="77"/>
      <c r="CAB17" s="77"/>
      <c r="CAC17" s="77"/>
      <c r="CAD17" s="77"/>
      <c r="CAE17" s="77"/>
      <c r="CAF17" s="77"/>
      <c r="CAG17" s="77"/>
      <c r="CAH17" s="77"/>
      <c r="CAI17" s="77"/>
      <c r="CAJ17" s="77"/>
      <c r="CAK17" s="77"/>
      <c r="CAL17" s="77"/>
      <c r="CAM17" s="77"/>
      <c r="CAN17" s="77"/>
      <c r="CAO17" s="77"/>
      <c r="CAP17" s="77"/>
      <c r="CAQ17" s="77"/>
      <c r="CAR17" s="77"/>
      <c r="CAS17" s="77"/>
      <c r="CAT17" s="77"/>
      <c r="CAU17" s="77"/>
      <c r="CAV17" s="77"/>
      <c r="CAW17" s="77"/>
      <c r="CAX17" s="77"/>
      <c r="CAY17" s="77"/>
      <c r="CAZ17" s="77"/>
      <c r="CBA17" s="77"/>
      <c r="CBB17" s="77"/>
      <c r="CBC17" s="77"/>
      <c r="CBD17" s="77"/>
      <c r="CBE17" s="77"/>
      <c r="CBF17" s="77"/>
      <c r="CBG17" s="77"/>
      <c r="CBH17" s="77"/>
      <c r="CBI17" s="77"/>
      <c r="CBJ17" s="77"/>
      <c r="CBK17" s="77"/>
      <c r="CBL17" s="77"/>
      <c r="CBM17" s="77"/>
      <c r="CBN17" s="77"/>
      <c r="CBO17" s="77"/>
      <c r="CBP17" s="77"/>
      <c r="CBQ17" s="77"/>
      <c r="CBR17" s="77"/>
      <c r="CBS17" s="77"/>
      <c r="CBT17" s="77"/>
      <c r="CBU17" s="77"/>
      <c r="CBV17" s="77"/>
      <c r="CBW17" s="77"/>
      <c r="CBX17" s="77"/>
      <c r="CBY17" s="77"/>
      <c r="CBZ17" s="77"/>
      <c r="CCA17" s="77"/>
      <c r="CCB17" s="77"/>
      <c r="CCC17" s="77"/>
      <c r="CCD17" s="77"/>
      <c r="CCE17" s="77"/>
      <c r="CCF17" s="77"/>
      <c r="CCG17" s="77"/>
      <c r="CCH17" s="77"/>
      <c r="CCI17" s="77"/>
      <c r="CCJ17" s="77"/>
      <c r="CCK17" s="77"/>
      <c r="CCL17" s="77"/>
      <c r="CCM17" s="77"/>
      <c r="CCN17" s="77"/>
      <c r="CCO17" s="77"/>
      <c r="CCP17" s="77"/>
      <c r="CCQ17" s="77"/>
      <c r="CCR17" s="77"/>
      <c r="CCS17" s="77"/>
      <c r="CCT17" s="77"/>
      <c r="CCU17" s="77"/>
      <c r="CCV17" s="77"/>
      <c r="CCW17" s="77"/>
      <c r="CCX17" s="77"/>
      <c r="CCY17" s="77"/>
      <c r="CCZ17" s="77"/>
      <c r="CDA17" s="77"/>
      <c r="CDB17" s="77"/>
      <c r="CDC17" s="77"/>
      <c r="CDD17" s="77"/>
      <c r="CDE17" s="77"/>
      <c r="CDF17" s="77"/>
      <c r="CDG17" s="77"/>
      <c r="CDH17" s="77"/>
      <c r="CDI17" s="77"/>
      <c r="CDJ17" s="77"/>
      <c r="CDK17" s="77"/>
      <c r="CDL17" s="77"/>
      <c r="CDM17" s="77"/>
      <c r="CDN17" s="77"/>
      <c r="CDO17" s="77"/>
      <c r="CDP17" s="77"/>
      <c r="CDQ17" s="77"/>
      <c r="CDR17" s="77"/>
      <c r="CDS17" s="77"/>
      <c r="CDT17" s="77"/>
      <c r="CDU17" s="77"/>
      <c r="CDV17" s="77"/>
      <c r="CDW17" s="77"/>
      <c r="CDX17" s="77"/>
      <c r="CDY17" s="77"/>
      <c r="CDZ17" s="77"/>
      <c r="CEA17" s="77"/>
      <c r="CEB17" s="77"/>
      <c r="CEC17" s="77"/>
      <c r="CED17" s="77"/>
      <c r="CEE17" s="77"/>
      <c r="CEF17" s="77"/>
      <c r="CEG17" s="77"/>
      <c r="CEH17" s="77"/>
      <c r="CEI17" s="77"/>
      <c r="CEJ17" s="77"/>
      <c r="CEK17" s="77"/>
      <c r="CEL17" s="77"/>
      <c r="CEM17" s="77"/>
      <c r="CEN17" s="77"/>
      <c r="CEO17" s="77"/>
      <c r="CEP17" s="77"/>
      <c r="CEQ17" s="77"/>
      <c r="CER17" s="77"/>
      <c r="CES17" s="77"/>
      <c r="CET17" s="77"/>
      <c r="CEU17" s="77"/>
      <c r="CEV17" s="77"/>
      <c r="CEW17" s="77"/>
      <c r="CEX17" s="77"/>
      <c r="CEY17" s="77"/>
      <c r="CEZ17" s="77"/>
      <c r="CFA17" s="77"/>
      <c r="CFB17" s="77"/>
      <c r="CFC17" s="77"/>
      <c r="CFD17" s="77"/>
      <c r="CFE17" s="77"/>
      <c r="CFF17" s="77"/>
      <c r="CFG17" s="77"/>
      <c r="CFH17" s="77"/>
      <c r="CFI17" s="77"/>
      <c r="CFJ17" s="77"/>
      <c r="CFK17" s="77"/>
      <c r="CFL17" s="77"/>
      <c r="CFM17" s="77"/>
      <c r="CFN17" s="77"/>
      <c r="CFO17" s="77"/>
      <c r="CFP17" s="77"/>
      <c r="CFQ17" s="77"/>
      <c r="CFR17" s="77"/>
      <c r="CFS17" s="77"/>
      <c r="CFT17" s="77"/>
      <c r="CFU17" s="77"/>
      <c r="CFV17" s="77"/>
      <c r="CFW17" s="77"/>
      <c r="CFX17" s="77"/>
      <c r="CFY17" s="77"/>
      <c r="CFZ17" s="77"/>
      <c r="CGA17" s="77"/>
      <c r="CGB17" s="77"/>
      <c r="CGC17" s="77"/>
      <c r="CGD17" s="77"/>
      <c r="CGE17" s="77"/>
      <c r="CGF17" s="77"/>
      <c r="CGG17" s="77"/>
      <c r="CGH17" s="77"/>
      <c r="CGI17" s="77"/>
      <c r="CGJ17" s="77"/>
      <c r="CGK17" s="77"/>
      <c r="CGL17" s="77"/>
      <c r="CGM17" s="77"/>
      <c r="CGN17" s="77"/>
      <c r="CGO17" s="77"/>
      <c r="CGP17" s="77"/>
      <c r="CGQ17" s="77"/>
      <c r="CGR17" s="77"/>
      <c r="CGS17" s="77"/>
      <c r="CGT17" s="77"/>
      <c r="CGU17" s="77"/>
      <c r="CGV17" s="77"/>
      <c r="CGW17" s="77"/>
      <c r="CGX17" s="77"/>
      <c r="CGY17" s="77"/>
      <c r="CGZ17" s="77"/>
      <c r="CHA17" s="77"/>
      <c r="CHB17" s="77"/>
      <c r="CHC17" s="77"/>
      <c r="CHD17" s="77"/>
      <c r="CHE17" s="77"/>
      <c r="CHF17" s="77"/>
      <c r="CHG17" s="77"/>
      <c r="CHH17" s="77"/>
      <c r="CHI17" s="77"/>
      <c r="CHJ17" s="77"/>
      <c r="CHK17" s="77"/>
      <c r="CHL17" s="77"/>
      <c r="CHM17" s="77"/>
      <c r="CHN17" s="77"/>
      <c r="CHO17" s="77"/>
      <c r="CHP17" s="77"/>
      <c r="CHQ17" s="77"/>
      <c r="CHR17" s="77"/>
      <c r="CHS17" s="77"/>
      <c r="CHT17" s="77"/>
      <c r="CHU17" s="77"/>
      <c r="CHV17" s="77"/>
      <c r="CHW17" s="77"/>
      <c r="CHX17" s="77"/>
      <c r="CHY17" s="77"/>
      <c r="CHZ17" s="77"/>
      <c r="CIA17" s="77"/>
      <c r="CIB17" s="77"/>
      <c r="CIC17" s="77"/>
      <c r="CID17" s="77"/>
      <c r="CIE17" s="77"/>
      <c r="CIF17" s="77"/>
      <c r="CIG17" s="77"/>
      <c r="CIH17" s="77"/>
      <c r="CII17" s="77"/>
      <c r="CIJ17" s="77"/>
      <c r="CIK17" s="77"/>
      <c r="CIL17" s="77"/>
      <c r="CIM17" s="77"/>
      <c r="CIN17" s="77"/>
      <c r="CIO17" s="77"/>
      <c r="CIP17" s="77"/>
      <c r="CIQ17" s="77"/>
      <c r="CIR17" s="77"/>
      <c r="CIS17" s="77"/>
      <c r="CIT17" s="77"/>
      <c r="CIU17" s="77"/>
      <c r="CIV17" s="77"/>
      <c r="CIW17" s="77"/>
      <c r="CIX17" s="77"/>
      <c r="CIY17" s="77"/>
      <c r="CIZ17" s="77"/>
      <c r="CJA17" s="77"/>
      <c r="CJB17" s="77"/>
      <c r="CJC17" s="77"/>
      <c r="CJD17" s="77"/>
      <c r="CJE17" s="77"/>
      <c r="CJF17" s="77"/>
      <c r="CJG17" s="77"/>
      <c r="CJH17" s="77"/>
      <c r="CJI17" s="77"/>
      <c r="CJJ17" s="77"/>
      <c r="CJK17" s="77"/>
      <c r="CJL17" s="77"/>
      <c r="CJM17" s="77"/>
      <c r="CJN17" s="77"/>
      <c r="CJO17" s="77"/>
      <c r="CJP17" s="77"/>
      <c r="CJQ17" s="77"/>
      <c r="CJR17" s="77"/>
      <c r="CJS17" s="77"/>
      <c r="CJT17" s="77"/>
      <c r="CJU17" s="77"/>
      <c r="CJV17" s="77"/>
      <c r="CJW17" s="77"/>
      <c r="CJX17" s="77"/>
      <c r="CJY17" s="77"/>
      <c r="CJZ17" s="77"/>
      <c r="CKA17" s="77"/>
      <c r="CKB17" s="77"/>
      <c r="CKC17" s="77"/>
      <c r="CKD17" s="77"/>
      <c r="CKE17" s="77"/>
      <c r="CKF17" s="77"/>
      <c r="CKG17" s="77"/>
      <c r="CKH17" s="77"/>
      <c r="CKI17" s="77"/>
      <c r="CKJ17" s="77"/>
      <c r="CKK17" s="77"/>
      <c r="CKL17" s="77"/>
      <c r="CKM17" s="77"/>
      <c r="CKN17" s="77"/>
      <c r="CKO17" s="77"/>
      <c r="CKP17" s="77"/>
      <c r="CKQ17" s="77"/>
      <c r="CKR17" s="77"/>
      <c r="CKS17" s="77"/>
      <c r="CKT17" s="77"/>
      <c r="CKU17" s="77"/>
      <c r="CKV17" s="77"/>
      <c r="CKW17" s="77"/>
      <c r="CKX17" s="77"/>
      <c r="CKY17" s="77"/>
      <c r="CKZ17" s="77"/>
      <c r="CLA17" s="77"/>
      <c r="CLB17" s="77"/>
      <c r="CLC17" s="77"/>
      <c r="CLD17" s="77"/>
      <c r="CLE17" s="77"/>
      <c r="CLF17" s="77"/>
      <c r="CLG17" s="77"/>
      <c r="CLH17" s="77"/>
      <c r="CLI17" s="77"/>
      <c r="CLJ17" s="77"/>
      <c r="CLK17" s="77"/>
      <c r="CLL17" s="77"/>
      <c r="CLM17" s="77"/>
      <c r="CLN17" s="77"/>
      <c r="CLO17" s="77"/>
      <c r="CLP17" s="77"/>
      <c r="CLQ17" s="77"/>
      <c r="CLR17" s="77"/>
      <c r="CLS17" s="77"/>
      <c r="CLT17" s="77"/>
      <c r="CLU17" s="77"/>
      <c r="CLV17" s="77"/>
      <c r="CLW17" s="77"/>
      <c r="CLX17" s="77"/>
      <c r="CLY17" s="77"/>
      <c r="CLZ17" s="77"/>
      <c r="CMA17" s="77"/>
      <c r="CMB17" s="77"/>
      <c r="CMC17" s="77"/>
      <c r="CMD17" s="77"/>
      <c r="CME17" s="77"/>
      <c r="CMF17" s="77"/>
      <c r="CMG17" s="77"/>
      <c r="CMH17" s="77"/>
      <c r="CMI17" s="77"/>
      <c r="CMJ17" s="77"/>
      <c r="CMK17" s="77"/>
      <c r="CML17" s="77"/>
      <c r="CMM17" s="77"/>
      <c r="CMN17" s="77"/>
      <c r="CMO17" s="77"/>
      <c r="CMP17" s="77"/>
      <c r="CMQ17" s="77"/>
      <c r="CMR17" s="77"/>
      <c r="CMS17" s="77"/>
      <c r="CMT17" s="77"/>
      <c r="CMU17" s="77"/>
      <c r="CMV17" s="77"/>
      <c r="CMW17" s="77"/>
      <c r="CMX17" s="77"/>
      <c r="CMY17" s="77"/>
      <c r="CMZ17" s="77"/>
      <c r="CNA17" s="77"/>
      <c r="CNB17" s="77"/>
      <c r="CNC17" s="77"/>
      <c r="CND17" s="77"/>
      <c r="CNE17" s="77"/>
      <c r="CNF17" s="77"/>
      <c r="CNG17" s="77"/>
      <c r="CNH17" s="77"/>
      <c r="CNI17" s="77"/>
      <c r="CNJ17" s="77"/>
      <c r="CNK17" s="77"/>
      <c r="CNL17" s="77"/>
      <c r="CNM17" s="77"/>
      <c r="CNN17" s="77"/>
      <c r="CNO17" s="77"/>
      <c r="CNP17" s="77"/>
      <c r="CNQ17" s="77"/>
      <c r="CNR17" s="77"/>
      <c r="CNS17" s="77"/>
      <c r="CNT17" s="77"/>
      <c r="CNU17" s="77"/>
      <c r="CNV17" s="77"/>
      <c r="CNW17" s="77"/>
      <c r="CNX17" s="77"/>
      <c r="CNY17" s="77"/>
      <c r="CNZ17" s="77"/>
      <c r="COA17" s="77"/>
      <c r="COB17" s="77"/>
      <c r="COC17" s="77"/>
      <c r="COD17" s="77"/>
      <c r="COE17" s="77"/>
      <c r="COF17" s="77"/>
      <c r="COG17" s="77"/>
      <c r="COH17" s="77"/>
      <c r="COI17" s="77"/>
      <c r="COJ17" s="77"/>
      <c r="COK17" s="77"/>
      <c r="COL17" s="77"/>
      <c r="COM17" s="77"/>
      <c r="CON17" s="77"/>
      <c r="COO17" s="77"/>
      <c r="COP17" s="77"/>
      <c r="COQ17" s="77"/>
      <c r="COR17" s="77"/>
      <c r="COS17" s="77"/>
      <c r="COT17" s="77"/>
      <c r="COU17" s="77"/>
      <c r="COV17" s="77"/>
      <c r="COW17" s="77"/>
      <c r="COX17" s="77"/>
      <c r="COY17" s="77"/>
      <c r="COZ17" s="77"/>
      <c r="CPA17" s="77"/>
      <c r="CPB17" s="77"/>
      <c r="CPC17" s="77"/>
      <c r="CPD17" s="77"/>
      <c r="CPE17" s="77"/>
      <c r="CPF17" s="77"/>
      <c r="CPG17" s="77"/>
      <c r="CPH17" s="77"/>
      <c r="CPI17" s="77"/>
      <c r="CPJ17" s="77"/>
      <c r="CPK17" s="77"/>
      <c r="CPL17" s="77"/>
      <c r="CPM17" s="77"/>
      <c r="CPN17" s="77"/>
      <c r="CPO17" s="77"/>
      <c r="CPP17" s="77"/>
      <c r="CPQ17" s="77"/>
      <c r="CPR17" s="77"/>
      <c r="CPS17" s="77"/>
      <c r="CPT17" s="77"/>
      <c r="CPU17" s="77"/>
      <c r="CPV17" s="77"/>
      <c r="CPW17" s="77"/>
      <c r="CPX17" s="77"/>
      <c r="CPY17" s="77"/>
      <c r="CPZ17" s="77"/>
      <c r="CQA17" s="77"/>
      <c r="CQB17" s="77"/>
      <c r="CQC17" s="77"/>
      <c r="CQD17" s="77"/>
      <c r="CQE17" s="77"/>
      <c r="CQF17" s="77"/>
      <c r="CQG17" s="77"/>
      <c r="CQH17" s="77"/>
      <c r="CQI17" s="77"/>
      <c r="CQJ17" s="77"/>
      <c r="CQK17" s="77"/>
      <c r="CQL17" s="77"/>
      <c r="CQM17" s="77"/>
      <c r="CQN17" s="77"/>
      <c r="CQO17" s="77"/>
      <c r="CQP17" s="77"/>
      <c r="CQQ17" s="77"/>
      <c r="CQR17" s="77"/>
      <c r="CQS17" s="77"/>
      <c r="CQT17" s="77"/>
      <c r="CQU17" s="77"/>
      <c r="CQV17" s="77"/>
      <c r="CQW17" s="77"/>
      <c r="CQX17" s="77"/>
      <c r="CQY17" s="77"/>
      <c r="CQZ17" s="77"/>
      <c r="CRA17" s="77"/>
      <c r="CRB17" s="77"/>
      <c r="CRC17" s="77"/>
      <c r="CRD17" s="77"/>
      <c r="CRE17" s="77"/>
      <c r="CRF17" s="77"/>
      <c r="CRG17" s="77"/>
      <c r="CRH17" s="77"/>
      <c r="CRI17" s="77"/>
      <c r="CRJ17" s="77"/>
      <c r="CRK17" s="77"/>
      <c r="CRL17" s="77"/>
      <c r="CRM17" s="77"/>
      <c r="CRN17" s="77"/>
      <c r="CRO17" s="77"/>
      <c r="CRP17" s="77"/>
      <c r="CRQ17" s="77"/>
      <c r="CRR17" s="77"/>
      <c r="CRS17" s="77"/>
      <c r="CRT17" s="77"/>
      <c r="CRU17" s="77"/>
      <c r="CRV17" s="77"/>
      <c r="CRW17" s="77"/>
      <c r="CRX17" s="77"/>
      <c r="CRY17" s="77"/>
      <c r="CRZ17" s="77"/>
      <c r="CSA17" s="77"/>
      <c r="CSB17" s="77"/>
      <c r="CSC17" s="77"/>
      <c r="CSD17" s="77"/>
      <c r="CSE17" s="77"/>
      <c r="CSF17" s="77"/>
      <c r="CSG17" s="77"/>
      <c r="CSH17" s="77"/>
      <c r="CSI17" s="77"/>
      <c r="CSJ17" s="77"/>
      <c r="CSK17" s="77"/>
      <c r="CSL17" s="77"/>
      <c r="CSM17" s="77"/>
      <c r="CSN17" s="77"/>
      <c r="CSO17" s="77"/>
      <c r="CSP17" s="77"/>
      <c r="CSQ17" s="77"/>
      <c r="CSR17" s="77"/>
      <c r="CSS17" s="77"/>
      <c r="CST17" s="77"/>
      <c r="CSU17" s="77"/>
      <c r="CSV17" s="77"/>
      <c r="CSW17" s="77"/>
      <c r="CSX17" s="77"/>
      <c r="CSY17" s="77"/>
      <c r="CSZ17" s="77"/>
      <c r="CTA17" s="77"/>
      <c r="CTB17" s="77"/>
      <c r="CTC17" s="77"/>
      <c r="CTD17" s="77"/>
      <c r="CTE17" s="77"/>
      <c r="CTF17" s="77"/>
      <c r="CTG17" s="77"/>
      <c r="CTH17" s="77"/>
      <c r="CTI17" s="77"/>
      <c r="CTJ17" s="77"/>
      <c r="CTK17" s="77"/>
      <c r="CTL17" s="77"/>
      <c r="CTM17" s="77"/>
      <c r="CTN17" s="77"/>
      <c r="CTO17" s="77"/>
      <c r="CTP17" s="77"/>
      <c r="CTQ17" s="77"/>
      <c r="CTR17" s="77"/>
      <c r="CTS17" s="77"/>
      <c r="CTT17" s="77"/>
      <c r="CTU17" s="77"/>
      <c r="CTV17" s="77"/>
      <c r="CTW17" s="77"/>
      <c r="CTX17" s="77"/>
      <c r="CTY17" s="77"/>
      <c r="CTZ17" s="77"/>
      <c r="CUA17" s="77"/>
      <c r="CUB17" s="77"/>
      <c r="CUC17" s="77"/>
      <c r="CUD17" s="77"/>
      <c r="CUE17" s="77"/>
      <c r="CUF17" s="77"/>
      <c r="CUG17" s="77"/>
      <c r="CUH17" s="77"/>
      <c r="CUI17" s="77"/>
      <c r="CUJ17" s="77"/>
      <c r="CUK17" s="77"/>
      <c r="CUL17" s="77"/>
      <c r="CUM17" s="77"/>
      <c r="CUN17" s="77"/>
      <c r="CUO17" s="77"/>
      <c r="CUP17" s="77"/>
      <c r="CUQ17" s="77"/>
      <c r="CUR17" s="77"/>
      <c r="CUS17" s="77"/>
      <c r="CUT17" s="77"/>
      <c r="CUU17" s="77"/>
      <c r="CUV17" s="77"/>
      <c r="CUW17" s="77"/>
      <c r="CUX17" s="77"/>
      <c r="CUY17" s="77"/>
      <c r="CUZ17" s="77"/>
      <c r="CVA17" s="77"/>
      <c r="CVB17" s="77"/>
      <c r="CVC17" s="77"/>
      <c r="CVD17" s="77"/>
      <c r="CVE17" s="77"/>
      <c r="CVF17" s="77"/>
      <c r="CVG17" s="77"/>
      <c r="CVH17" s="77"/>
      <c r="CVI17" s="77"/>
      <c r="CVJ17" s="77"/>
      <c r="CVK17" s="77"/>
      <c r="CVL17" s="77"/>
      <c r="CVM17" s="77"/>
      <c r="CVN17" s="77"/>
      <c r="CVO17" s="77"/>
      <c r="CVP17" s="77"/>
      <c r="CVQ17" s="77"/>
      <c r="CVR17" s="77"/>
      <c r="CVS17" s="77"/>
      <c r="CVT17" s="77"/>
      <c r="CVU17" s="77"/>
      <c r="CVV17" s="77"/>
      <c r="CVW17" s="77"/>
      <c r="CVX17" s="77"/>
      <c r="CVY17" s="77"/>
      <c r="CVZ17" s="77"/>
      <c r="CWA17" s="77"/>
      <c r="CWB17" s="77"/>
      <c r="CWC17" s="77"/>
      <c r="CWD17" s="77"/>
      <c r="CWE17" s="77"/>
      <c r="CWF17" s="77"/>
      <c r="CWG17" s="77"/>
      <c r="CWH17" s="77"/>
      <c r="CWI17" s="77"/>
      <c r="CWJ17" s="77"/>
      <c r="CWK17" s="77"/>
      <c r="CWL17" s="77"/>
      <c r="CWM17" s="77"/>
      <c r="CWN17" s="77"/>
      <c r="CWO17" s="77"/>
      <c r="CWP17" s="77"/>
      <c r="CWQ17" s="77"/>
      <c r="CWR17" s="77"/>
      <c r="CWS17" s="77"/>
      <c r="CWT17" s="77"/>
      <c r="CWU17" s="77"/>
      <c r="CWV17" s="77"/>
      <c r="CWW17" s="77"/>
      <c r="CWX17" s="77"/>
      <c r="CWY17" s="77"/>
      <c r="CWZ17" s="77"/>
      <c r="CXA17" s="77"/>
      <c r="CXB17" s="77"/>
      <c r="CXC17" s="77"/>
      <c r="CXD17" s="77"/>
      <c r="CXE17" s="77"/>
      <c r="CXF17" s="77"/>
      <c r="CXG17" s="77"/>
      <c r="CXH17" s="77"/>
      <c r="CXI17" s="77"/>
      <c r="CXJ17" s="77"/>
      <c r="CXK17" s="77"/>
      <c r="CXL17" s="77"/>
      <c r="CXM17" s="77"/>
      <c r="CXN17" s="77"/>
      <c r="CXO17" s="77"/>
      <c r="CXP17" s="77"/>
      <c r="CXQ17" s="77"/>
      <c r="CXR17" s="77"/>
      <c r="CXS17" s="77"/>
      <c r="CXT17" s="77"/>
      <c r="CXU17" s="77"/>
      <c r="CXV17" s="77"/>
      <c r="CXW17" s="77"/>
      <c r="CXX17" s="77"/>
      <c r="CXY17" s="77"/>
      <c r="CXZ17" s="77"/>
      <c r="CYA17" s="77"/>
      <c r="CYB17" s="77"/>
      <c r="CYC17" s="77"/>
      <c r="CYD17" s="77"/>
      <c r="CYE17" s="77"/>
      <c r="CYF17" s="77"/>
      <c r="CYG17" s="77"/>
      <c r="CYH17" s="77"/>
      <c r="CYI17" s="77"/>
      <c r="CYJ17" s="77"/>
      <c r="CYK17" s="77"/>
      <c r="CYL17" s="77"/>
      <c r="CYM17" s="77"/>
      <c r="CYN17" s="77"/>
      <c r="CYO17" s="77"/>
      <c r="CYP17" s="77"/>
      <c r="CYQ17" s="77"/>
      <c r="CYR17" s="77"/>
      <c r="CYS17" s="77"/>
      <c r="CYT17" s="77"/>
      <c r="CYU17" s="77"/>
      <c r="CYV17" s="77"/>
      <c r="CYW17" s="77"/>
      <c r="CYX17" s="77"/>
      <c r="CYY17" s="77"/>
      <c r="CYZ17" s="77"/>
      <c r="CZA17" s="77"/>
      <c r="CZB17" s="77"/>
      <c r="CZC17" s="77"/>
      <c r="CZD17" s="77"/>
      <c r="CZE17" s="77"/>
      <c r="CZF17" s="77"/>
      <c r="CZG17" s="77"/>
      <c r="CZH17" s="77"/>
      <c r="CZI17" s="77"/>
      <c r="CZJ17" s="77"/>
      <c r="CZK17" s="77"/>
      <c r="CZL17" s="77"/>
      <c r="CZM17" s="77"/>
      <c r="CZN17" s="77"/>
      <c r="CZO17" s="77"/>
      <c r="CZP17" s="77"/>
      <c r="CZQ17" s="77"/>
      <c r="CZR17" s="77"/>
      <c r="CZS17" s="77"/>
      <c r="CZT17" s="77"/>
      <c r="CZU17" s="77"/>
      <c r="CZV17" s="77"/>
      <c r="CZW17" s="77"/>
      <c r="CZX17" s="77"/>
      <c r="CZY17" s="77"/>
      <c r="CZZ17" s="77"/>
      <c r="DAA17" s="77"/>
      <c r="DAB17" s="77"/>
      <c r="DAC17" s="77"/>
      <c r="DAD17" s="77"/>
      <c r="DAE17" s="77"/>
      <c r="DAF17" s="77"/>
      <c r="DAG17" s="77"/>
      <c r="DAH17" s="77"/>
      <c r="DAI17" s="77"/>
      <c r="DAJ17" s="77"/>
      <c r="DAK17" s="77"/>
      <c r="DAL17" s="77"/>
      <c r="DAM17" s="77"/>
      <c r="DAN17" s="77"/>
      <c r="DAO17" s="77"/>
      <c r="DAP17" s="77"/>
      <c r="DAQ17" s="77"/>
      <c r="DAR17" s="77"/>
      <c r="DAS17" s="77"/>
      <c r="DAT17" s="77"/>
      <c r="DAU17" s="77"/>
      <c r="DAV17" s="77"/>
      <c r="DAW17" s="77"/>
      <c r="DAX17" s="77"/>
      <c r="DAY17" s="77"/>
      <c r="DAZ17" s="77"/>
      <c r="DBA17" s="77"/>
      <c r="DBB17" s="77"/>
      <c r="DBC17" s="77"/>
      <c r="DBD17" s="77"/>
      <c r="DBE17" s="77"/>
      <c r="DBF17" s="77"/>
      <c r="DBG17" s="77"/>
      <c r="DBH17" s="77"/>
      <c r="DBI17" s="77"/>
      <c r="DBJ17" s="77"/>
      <c r="DBK17" s="77"/>
      <c r="DBL17" s="77"/>
      <c r="DBM17" s="77"/>
      <c r="DBN17" s="77"/>
      <c r="DBO17" s="77"/>
      <c r="DBP17" s="77"/>
      <c r="DBQ17" s="77"/>
      <c r="DBR17" s="77"/>
      <c r="DBS17" s="77"/>
      <c r="DBT17" s="77"/>
      <c r="DBU17" s="77"/>
      <c r="DBV17" s="77"/>
      <c r="DBW17" s="77"/>
      <c r="DBX17" s="77"/>
      <c r="DBY17" s="77"/>
      <c r="DBZ17" s="77"/>
      <c r="DCA17" s="77"/>
      <c r="DCB17" s="77"/>
      <c r="DCC17" s="77"/>
      <c r="DCD17" s="77"/>
      <c r="DCE17" s="77"/>
      <c r="DCF17" s="77"/>
      <c r="DCG17" s="77"/>
      <c r="DCH17" s="77"/>
      <c r="DCI17" s="77"/>
      <c r="DCJ17" s="77"/>
      <c r="DCK17" s="77"/>
      <c r="DCL17" s="77"/>
      <c r="DCM17" s="77"/>
      <c r="DCN17" s="77"/>
      <c r="DCO17" s="77"/>
      <c r="DCP17" s="77"/>
      <c r="DCQ17" s="77"/>
      <c r="DCR17" s="77"/>
      <c r="DCS17" s="77"/>
      <c r="DCT17" s="77"/>
      <c r="DCU17" s="77"/>
      <c r="DCV17" s="77"/>
      <c r="DCW17" s="77"/>
      <c r="DCX17" s="77"/>
      <c r="DCY17" s="77"/>
      <c r="DCZ17" s="77"/>
      <c r="DDA17" s="77"/>
      <c r="DDB17" s="77"/>
      <c r="DDC17" s="77"/>
      <c r="DDD17" s="77"/>
      <c r="DDE17" s="77"/>
      <c r="DDF17" s="77"/>
      <c r="DDG17" s="77"/>
      <c r="DDH17" s="77"/>
      <c r="DDI17" s="77"/>
      <c r="DDJ17" s="77"/>
      <c r="DDK17" s="77"/>
      <c r="DDL17" s="77"/>
      <c r="DDM17" s="77"/>
      <c r="DDN17" s="77"/>
      <c r="DDO17" s="77"/>
      <c r="DDP17" s="77"/>
      <c r="DDQ17" s="77"/>
      <c r="DDR17" s="77"/>
      <c r="DDS17" s="77"/>
      <c r="DDT17" s="77"/>
      <c r="DDU17" s="77"/>
      <c r="DDV17" s="77"/>
      <c r="DDW17" s="77"/>
      <c r="DDX17" s="77"/>
      <c r="DDY17" s="77"/>
      <c r="DDZ17" s="77"/>
      <c r="DEA17" s="77"/>
      <c r="DEB17" s="77"/>
      <c r="DEC17" s="77"/>
      <c r="DED17" s="77"/>
      <c r="DEE17" s="77"/>
      <c r="DEF17" s="77"/>
      <c r="DEG17" s="77"/>
      <c r="DEH17" s="77"/>
      <c r="DEI17" s="77"/>
      <c r="DEJ17" s="77"/>
      <c r="DEK17" s="77"/>
      <c r="DEL17" s="77"/>
      <c r="DEM17" s="77"/>
      <c r="DEN17" s="77"/>
      <c r="DEO17" s="77"/>
      <c r="DEP17" s="77"/>
      <c r="DEQ17" s="77"/>
      <c r="DER17" s="77"/>
      <c r="DES17" s="77"/>
      <c r="DET17" s="77"/>
      <c r="DEU17" s="77"/>
      <c r="DEV17" s="77"/>
      <c r="DEW17" s="77"/>
      <c r="DEX17" s="77"/>
      <c r="DEY17" s="77"/>
      <c r="DEZ17" s="77"/>
      <c r="DFA17" s="77"/>
      <c r="DFB17" s="77"/>
      <c r="DFC17" s="77"/>
      <c r="DFD17" s="77"/>
      <c r="DFE17" s="77"/>
      <c r="DFF17" s="77"/>
      <c r="DFG17" s="77"/>
      <c r="DFH17" s="77"/>
      <c r="DFI17" s="77"/>
      <c r="DFJ17" s="77"/>
      <c r="DFK17" s="77"/>
      <c r="DFL17" s="77"/>
      <c r="DFM17" s="77"/>
      <c r="DFN17" s="77"/>
      <c r="DFO17" s="77"/>
      <c r="DFP17" s="77"/>
      <c r="DFQ17" s="77"/>
      <c r="DFR17" s="77"/>
      <c r="DFS17" s="77"/>
      <c r="DFT17" s="77"/>
      <c r="DFU17" s="77"/>
      <c r="DFV17" s="77"/>
      <c r="DFW17" s="77"/>
      <c r="DFX17" s="77"/>
      <c r="DFY17" s="77"/>
      <c r="DFZ17" s="77"/>
      <c r="DGA17" s="77"/>
      <c r="DGB17" s="77"/>
      <c r="DGC17" s="77"/>
      <c r="DGD17" s="77"/>
      <c r="DGE17" s="77"/>
      <c r="DGF17" s="77"/>
      <c r="DGG17" s="77"/>
      <c r="DGH17" s="77"/>
      <c r="DGI17" s="77"/>
      <c r="DGJ17" s="77"/>
      <c r="DGK17" s="77"/>
      <c r="DGL17" s="77"/>
      <c r="DGM17" s="77"/>
      <c r="DGN17" s="77"/>
      <c r="DGO17" s="77"/>
      <c r="DGP17" s="77"/>
      <c r="DGQ17" s="77"/>
      <c r="DGR17" s="77"/>
      <c r="DGS17" s="77"/>
      <c r="DGT17" s="77"/>
      <c r="DGU17" s="77"/>
      <c r="DGV17" s="77"/>
      <c r="DGW17" s="77"/>
      <c r="DGX17" s="77"/>
      <c r="DGY17" s="77"/>
      <c r="DGZ17" s="77"/>
      <c r="DHA17" s="77"/>
      <c r="DHB17" s="77"/>
      <c r="DHC17" s="77"/>
      <c r="DHD17" s="77"/>
      <c r="DHE17" s="77"/>
      <c r="DHF17" s="77"/>
      <c r="DHG17" s="77"/>
      <c r="DHH17" s="77"/>
      <c r="DHI17" s="77"/>
      <c r="DHJ17" s="77"/>
      <c r="DHK17" s="77"/>
      <c r="DHL17" s="77"/>
      <c r="DHM17" s="77"/>
      <c r="DHN17" s="77"/>
      <c r="DHO17" s="77"/>
      <c r="DHP17" s="77"/>
      <c r="DHQ17" s="77"/>
      <c r="DHR17" s="77"/>
      <c r="DHS17" s="77"/>
      <c r="DHT17" s="77"/>
      <c r="DHU17" s="77"/>
      <c r="DHV17" s="77"/>
      <c r="DHW17" s="77"/>
      <c r="DHX17" s="77"/>
      <c r="DHY17" s="77"/>
      <c r="DHZ17" s="77"/>
      <c r="DIA17" s="77"/>
      <c r="DIB17" s="77"/>
      <c r="DIC17" s="77"/>
      <c r="DID17" s="77"/>
      <c r="DIE17" s="77"/>
      <c r="DIF17" s="77"/>
      <c r="DIG17" s="77"/>
      <c r="DIH17" s="77"/>
      <c r="DII17" s="77"/>
      <c r="DIJ17" s="77"/>
      <c r="DIK17" s="77"/>
      <c r="DIL17" s="77"/>
      <c r="DIM17" s="77"/>
      <c r="DIN17" s="77"/>
      <c r="DIO17" s="77"/>
      <c r="DIP17" s="77"/>
      <c r="DIQ17" s="77"/>
      <c r="DIR17" s="77"/>
      <c r="DIS17" s="77"/>
      <c r="DIT17" s="77"/>
      <c r="DIU17" s="77"/>
      <c r="DIV17" s="77"/>
      <c r="DIW17" s="77"/>
      <c r="DIX17" s="77"/>
      <c r="DIY17" s="77"/>
      <c r="DIZ17" s="77"/>
      <c r="DJA17" s="77"/>
      <c r="DJB17" s="77"/>
      <c r="DJC17" s="77"/>
      <c r="DJD17" s="77"/>
      <c r="DJE17" s="77"/>
      <c r="DJF17" s="77"/>
      <c r="DJG17" s="77"/>
      <c r="DJH17" s="77"/>
      <c r="DJI17" s="77"/>
      <c r="DJJ17" s="77"/>
      <c r="DJK17" s="77"/>
      <c r="DJL17" s="77"/>
      <c r="DJM17" s="77"/>
      <c r="DJN17" s="77"/>
      <c r="DJO17" s="77"/>
      <c r="DJP17" s="77"/>
      <c r="DJQ17" s="77"/>
      <c r="DJR17" s="77"/>
      <c r="DJS17" s="77"/>
      <c r="DJT17" s="77"/>
      <c r="DJU17" s="77"/>
      <c r="DJV17" s="77"/>
      <c r="DJW17" s="77"/>
      <c r="DJX17" s="77"/>
      <c r="DJY17" s="77"/>
      <c r="DJZ17" s="77"/>
      <c r="DKA17" s="77"/>
      <c r="DKB17" s="77"/>
      <c r="DKC17" s="77"/>
      <c r="DKD17" s="77"/>
      <c r="DKE17" s="77"/>
      <c r="DKF17" s="77"/>
      <c r="DKG17" s="77"/>
      <c r="DKH17" s="77"/>
      <c r="DKI17" s="77"/>
      <c r="DKJ17" s="77"/>
      <c r="DKK17" s="77"/>
      <c r="DKL17" s="77"/>
      <c r="DKM17" s="77"/>
      <c r="DKN17" s="77"/>
      <c r="DKO17" s="77"/>
      <c r="DKP17" s="77"/>
      <c r="DKQ17" s="77"/>
      <c r="DKR17" s="77"/>
      <c r="DKS17" s="77"/>
      <c r="DKT17" s="77"/>
      <c r="DKU17" s="77"/>
      <c r="DKV17" s="77"/>
      <c r="DKW17" s="77"/>
      <c r="DKX17" s="77"/>
      <c r="DKY17" s="77"/>
      <c r="DKZ17" s="77"/>
      <c r="DLA17" s="77"/>
      <c r="DLB17" s="77"/>
      <c r="DLC17" s="77"/>
      <c r="DLD17" s="77"/>
      <c r="DLE17" s="77"/>
      <c r="DLF17" s="77"/>
      <c r="DLG17" s="77"/>
      <c r="DLH17" s="77"/>
      <c r="DLI17" s="77"/>
      <c r="DLJ17" s="77"/>
      <c r="DLK17" s="77"/>
      <c r="DLL17" s="77"/>
      <c r="DLM17" s="77"/>
      <c r="DLN17" s="77"/>
      <c r="DLO17" s="77"/>
      <c r="DLP17" s="77"/>
      <c r="DLQ17" s="77"/>
      <c r="DLR17" s="77"/>
      <c r="DLS17" s="77"/>
      <c r="DLT17" s="77"/>
      <c r="DLU17" s="77"/>
      <c r="DLV17" s="77"/>
      <c r="DLW17" s="77"/>
      <c r="DLX17" s="77"/>
      <c r="DLY17" s="77"/>
      <c r="DLZ17" s="77"/>
      <c r="DMA17" s="77"/>
      <c r="DMB17" s="77"/>
      <c r="DMC17" s="77"/>
      <c r="DMD17" s="77"/>
      <c r="DME17" s="77"/>
      <c r="DMF17" s="77"/>
      <c r="DMG17" s="77"/>
      <c r="DMH17" s="77"/>
      <c r="DMI17" s="77"/>
      <c r="DMJ17" s="77"/>
      <c r="DMK17" s="77"/>
      <c r="DML17" s="77"/>
      <c r="DMM17" s="77"/>
      <c r="DMN17" s="77"/>
      <c r="DMO17" s="77"/>
      <c r="DMP17" s="77"/>
      <c r="DMQ17" s="77"/>
      <c r="DMR17" s="77"/>
      <c r="DMS17" s="77"/>
      <c r="DMT17" s="77"/>
      <c r="DMU17" s="77"/>
      <c r="DMV17" s="77"/>
      <c r="DMW17" s="77"/>
      <c r="DMX17" s="77"/>
      <c r="DMY17" s="77"/>
      <c r="DMZ17" s="77"/>
      <c r="DNA17" s="77"/>
      <c r="DNB17" s="77"/>
      <c r="DNC17" s="77"/>
      <c r="DND17" s="77"/>
      <c r="DNE17" s="77"/>
      <c r="DNF17" s="77"/>
      <c r="DNG17" s="77"/>
      <c r="DNH17" s="77"/>
      <c r="DNI17" s="77"/>
      <c r="DNJ17" s="77"/>
      <c r="DNK17" s="77"/>
      <c r="DNL17" s="77"/>
      <c r="DNM17" s="77"/>
      <c r="DNN17" s="77"/>
      <c r="DNO17" s="77"/>
      <c r="DNP17" s="77"/>
      <c r="DNQ17" s="77"/>
      <c r="DNR17" s="77"/>
      <c r="DNS17" s="77"/>
      <c r="DNT17" s="77"/>
      <c r="DNU17" s="77"/>
      <c r="DNV17" s="77"/>
      <c r="DNW17" s="77"/>
      <c r="DNX17" s="77"/>
      <c r="DNY17" s="77"/>
      <c r="DNZ17" s="77"/>
      <c r="DOA17" s="77"/>
      <c r="DOB17" s="77"/>
      <c r="DOC17" s="77"/>
      <c r="DOD17" s="77"/>
      <c r="DOE17" s="77"/>
      <c r="DOF17" s="77"/>
      <c r="DOG17" s="77"/>
      <c r="DOH17" s="77"/>
      <c r="DOI17" s="77"/>
      <c r="DOJ17" s="77"/>
      <c r="DOK17" s="77"/>
      <c r="DOL17" s="77"/>
      <c r="DOM17" s="77"/>
      <c r="DON17" s="77"/>
      <c r="DOO17" s="77"/>
      <c r="DOP17" s="77"/>
      <c r="DOQ17" s="77"/>
      <c r="DOR17" s="77"/>
      <c r="DOS17" s="77"/>
      <c r="DOT17" s="77"/>
      <c r="DOU17" s="77"/>
      <c r="DOV17" s="77"/>
      <c r="DOW17" s="77"/>
      <c r="DOX17" s="77"/>
      <c r="DOY17" s="77"/>
      <c r="DOZ17" s="77"/>
      <c r="DPA17" s="77"/>
      <c r="DPB17" s="77"/>
      <c r="DPC17" s="77"/>
      <c r="DPD17" s="77"/>
      <c r="DPE17" s="77"/>
      <c r="DPF17" s="77"/>
      <c r="DPG17" s="77"/>
      <c r="DPH17" s="77"/>
      <c r="DPI17" s="77"/>
      <c r="DPJ17" s="77"/>
      <c r="DPK17" s="77"/>
      <c r="DPL17" s="77"/>
      <c r="DPM17" s="77"/>
      <c r="DPN17" s="77"/>
      <c r="DPO17" s="77"/>
      <c r="DPP17" s="77"/>
      <c r="DPQ17" s="77"/>
      <c r="DPR17" s="77"/>
      <c r="DPS17" s="77"/>
      <c r="DPT17" s="77"/>
      <c r="DPU17" s="77"/>
      <c r="DPV17" s="77"/>
      <c r="DPW17" s="77"/>
      <c r="DPX17" s="77"/>
      <c r="DPY17" s="77"/>
      <c r="DPZ17" s="77"/>
      <c r="DQA17" s="77"/>
      <c r="DQB17" s="77"/>
      <c r="DQC17" s="77"/>
      <c r="DQD17" s="77"/>
      <c r="DQE17" s="77"/>
      <c r="DQF17" s="77"/>
      <c r="DQG17" s="77"/>
      <c r="DQH17" s="77"/>
      <c r="DQI17" s="77"/>
      <c r="DQJ17" s="77"/>
      <c r="DQK17" s="77"/>
      <c r="DQL17" s="77"/>
      <c r="DQM17" s="77"/>
      <c r="DQN17" s="77"/>
      <c r="DQO17" s="77"/>
      <c r="DQP17" s="77"/>
      <c r="DQQ17" s="77"/>
      <c r="DQR17" s="77"/>
      <c r="DQS17" s="77"/>
      <c r="DQT17" s="77"/>
      <c r="DQU17" s="77"/>
      <c r="DQV17" s="77"/>
      <c r="DQW17" s="77"/>
      <c r="DQX17" s="77"/>
      <c r="DQY17" s="77"/>
      <c r="DQZ17" s="77"/>
      <c r="DRA17" s="77"/>
      <c r="DRB17" s="77"/>
      <c r="DRC17" s="77"/>
      <c r="DRD17" s="77"/>
      <c r="DRE17" s="77"/>
      <c r="DRF17" s="77"/>
      <c r="DRG17" s="77"/>
      <c r="DRH17" s="77"/>
      <c r="DRI17" s="77"/>
      <c r="DRJ17" s="77"/>
      <c r="DRK17" s="77"/>
      <c r="DRL17" s="77"/>
      <c r="DRM17" s="77"/>
      <c r="DRN17" s="77"/>
      <c r="DRO17" s="77"/>
      <c r="DRP17" s="77"/>
      <c r="DRQ17" s="77"/>
      <c r="DRR17" s="77"/>
      <c r="DRS17" s="77"/>
      <c r="DRT17" s="77"/>
      <c r="DRU17" s="77"/>
      <c r="DRV17" s="77"/>
      <c r="DRW17" s="77"/>
      <c r="DRX17" s="77"/>
      <c r="DRY17" s="77"/>
      <c r="DRZ17" s="77"/>
      <c r="DSA17" s="77"/>
      <c r="DSB17" s="77"/>
      <c r="DSC17" s="77"/>
      <c r="DSD17" s="77"/>
      <c r="DSE17" s="77"/>
      <c r="DSF17" s="77"/>
      <c r="DSG17" s="77"/>
      <c r="DSH17" s="77"/>
      <c r="DSI17" s="77"/>
      <c r="DSJ17" s="77"/>
      <c r="DSK17" s="77"/>
      <c r="DSL17" s="77"/>
      <c r="DSM17" s="77"/>
      <c r="DSN17" s="77"/>
      <c r="DSO17" s="77"/>
      <c r="DSP17" s="77"/>
      <c r="DSQ17" s="77"/>
      <c r="DSR17" s="77"/>
      <c r="DSS17" s="77"/>
      <c r="DST17" s="77"/>
      <c r="DSU17" s="77"/>
      <c r="DSV17" s="77"/>
      <c r="DSW17" s="77"/>
      <c r="DSX17" s="77"/>
      <c r="DSY17" s="77"/>
      <c r="DSZ17" s="77"/>
      <c r="DTA17" s="77"/>
      <c r="DTB17" s="77"/>
      <c r="DTC17" s="77"/>
      <c r="DTD17" s="77"/>
      <c r="DTE17" s="77"/>
      <c r="DTF17" s="77"/>
      <c r="DTG17" s="77"/>
      <c r="DTH17" s="77"/>
      <c r="DTI17" s="77"/>
      <c r="DTJ17" s="77"/>
      <c r="DTK17" s="77"/>
      <c r="DTL17" s="77"/>
      <c r="DTM17" s="77"/>
      <c r="DTN17" s="77"/>
      <c r="DTO17" s="77"/>
      <c r="DTP17" s="77"/>
      <c r="DTQ17" s="77"/>
      <c r="DTR17" s="77"/>
      <c r="DTS17" s="77"/>
      <c r="DTT17" s="77"/>
      <c r="DTU17" s="77"/>
      <c r="DTV17" s="77"/>
      <c r="DTW17" s="77"/>
      <c r="DTX17" s="77"/>
      <c r="DTY17" s="77"/>
      <c r="DTZ17" s="77"/>
      <c r="DUA17" s="77"/>
      <c r="DUB17" s="77"/>
      <c r="DUC17" s="77"/>
      <c r="DUD17" s="77"/>
      <c r="DUE17" s="77"/>
      <c r="DUF17" s="77"/>
      <c r="DUG17" s="77"/>
      <c r="DUH17" s="77"/>
      <c r="DUI17" s="77"/>
      <c r="DUJ17" s="77"/>
      <c r="DUK17" s="77"/>
      <c r="DUL17" s="77"/>
      <c r="DUM17" s="77"/>
      <c r="DUN17" s="77"/>
      <c r="DUO17" s="77"/>
      <c r="DUP17" s="77"/>
      <c r="DUQ17" s="77"/>
      <c r="DUR17" s="77"/>
      <c r="DUS17" s="77"/>
      <c r="DUT17" s="77"/>
      <c r="DUU17" s="77"/>
      <c r="DUV17" s="77"/>
      <c r="DUW17" s="77"/>
      <c r="DUX17" s="77"/>
      <c r="DUY17" s="77"/>
      <c r="DUZ17" s="77"/>
      <c r="DVA17" s="77"/>
      <c r="DVB17" s="77"/>
      <c r="DVC17" s="77"/>
      <c r="DVD17" s="77"/>
      <c r="DVE17" s="77"/>
      <c r="DVF17" s="77"/>
      <c r="DVG17" s="77"/>
      <c r="DVH17" s="77"/>
      <c r="DVI17" s="77"/>
      <c r="DVJ17" s="77"/>
      <c r="DVK17" s="77"/>
      <c r="DVL17" s="77"/>
      <c r="DVM17" s="77"/>
      <c r="DVN17" s="77"/>
      <c r="DVO17" s="77"/>
      <c r="DVP17" s="77"/>
      <c r="DVQ17" s="77"/>
      <c r="DVR17" s="77"/>
      <c r="DVS17" s="77"/>
      <c r="DVT17" s="77"/>
      <c r="DVU17" s="77"/>
      <c r="DVV17" s="77"/>
      <c r="DVW17" s="77"/>
      <c r="DVX17" s="77"/>
      <c r="DVY17" s="77"/>
      <c r="DVZ17" s="77"/>
      <c r="DWA17" s="77"/>
      <c r="DWB17" s="77"/>
      <c r="DWC17" s="77"/>
      <c r="DWD17" s="77"/>
      <c r="DWE17" s="77"/>
      <c r="DWF17" s="77"/>
      <c r="DWG17" s="77"/>
      <c r="DWH17" s="77"/>
      <c r="DWI17" s="77"/>
      <c r="DWJ17" s="77"/>
      <c r="DWK17" s="77"/>
      <c r="DWL17" s="77"/>
      <c r="DWM17" s="77"/>
      <c r="DWN17" s="77"/>
      <c r="DWO17" s="77"/>
      <c r="DWP17" s="77"/>
      <c r="DWQ17" s="77"/>
      <c r="DWR17" s="77"/>
      <c r="DWS17" s="77"/>
      <c r="DWT17" s="77"/>
      <c r="DWU17" s="77"/>
      <c r="DWV17" s="77"/>
      <c r="DWW17" s="77"/>
      <c r="DWX17" s="77"/>
      <c r="DWY17" s="77"/>
      <c r="DWZ17" s="77"/>
      <c r="DXA17" s="77"/>
      <c r="DXB17" s="77"/>
      <c r="DXC17" s="77"/>
      <c r="DXD17" s="77"/>
      <c r="DXE17" s="77"/>
      <c r="DXF17" s="77"/>
      <c r="DXG17" s="77"/>
      <c r="DXH17" s="77"/>
      <c r="DXI17" s="77"/>
      <c r="DXJ17" s="77"/>
      <c r="DXK17" s="77"/>
      <c r="DXL17" s="77"/>
      <c r="DXM17" s="77"/>
      <c r="DXN17" s="77"/>
      <c r="DXO17" s="77"/>
      <c r="DXP17" s="77"/>
      <c r="DXQ17" s="77"/>
      <c r="DXR17" s="77"/>
      <c r="DXS17" s="77"/>
      <c r="DXT17" s="77"/>
      <c r="DXU17" s="77"/>
      <c r="DXV17" s="77"/>
      <c r="DXW17" s="77"/>
      <c r="DXX17" s="77"/>
      <c r="DXY17" s="77"/>
      <c r="DXZ17" s="77"/>
      <c r="DYA17" s="77"/>
      <c r="DYB17" s="77"/>
      <c r="DYC17" s="77"/>
      <c r="DYD17" s="77"/>
      <c r="DYE17" s="77"/>
      <c r="DYF17" s="77"/>
      <c r="DYG17" s="77"/>
      <c r="DYH17" s="77"/>
      <c r="DYI17" s="77"/>
      <c r="DYJ17" s="77"/>
      <c r="DYK17" s="77"/>
      <c r="DYL17" s="77"/>
      <c r="DYM17" s="77"/>
      <c r="DYN17" s="77"/>
      <c r="DYO17" s="77"/>
      <c r="DYP17" s="77"/>
      <c r="DYQ17" s="77"/>
      <c r="DYR17" s="77"/>
      <c r="DYS17" s="77"/>
      <c r="DYT17" s="77"/>
      <c r="DYU17" s="77"/>
      <c r="DYV17" s="77"/>
      <c r="DYW17" s="77"/>
      <c r="DYX17" s="77"/>
      <c r="DYY17" s="77"/>
      <c r="DYZ17" s="77"/>
      <c r="DZA17" s="77"/>
      <c r="DZB17" s="77"/>
      <c r="DZC17" s="77"/>
      <c r="DZD17" s="77"/>
      <c r="DZE17" s="77"/>
      <c r="DZF17" s="77"/>
      <c r="DZG17" s="77"/>
      <c r="DZH17" s="77"/>
      <c r="DZI17" s="77"/>
      <c r="DZJ17" s="77"/>
      <c r="DZK17" s="77"/>
      <c r="DZL17" s="77"/>
      <c r="DZM17" s="77"/>
      <c r="DZN17" s="77"/>
      <c r="DZO17" s="77"/>
      <c r="DZP17" s="77"/>
      <c r="DZQ17" s="77"/>
      <c r="DZR17" s="77"/>
      <c r="DZS17" s="77"/>
      <c r="DZT17" s="77"/>
      <c r="DZU17" s="77"/>
      <c r="DZV17" s="77"/>
      <c r="DZW17" s="77"/>
      <c r="DZX17" s="77"/>
      <c r="DZY17" s="77"/>
      <c r="DZZ17" s="77"/>
      <c r="EAA17" s="77"/>
      <c r="EAB17" s="77"/>
      <c r="EAC17" s="77"/>
      <c r="EAD17" s="77"/>
      <c r="EAE17" s="77"/>
      <c r="EAF17" s="77"/>
      <c r="EAG17" s="77"/>
      <c r="EAH17" s="77"/>
      <c r="EAI17" s="77"/>
      <c r="EAJ17" s="77"/>
      <c r="EAK17" s="77"/>
      <c r="EAL17" s="77"/>
      <c r="EAM17" s="77"/>
      <c r="EAN17" s="77"/>
      <c r="EAO17" s="77"/>
      <c r="EAP17" s="77"/>
      <c r="EAQ17" s="77"/>
      <c r="EAR17" s="77"/>
      <c r="EAS17" s="77"/>
      <c r="EAT17" s="77"/>
      <c r="EAU17" s="77"/>
      <c r="EAV17" s="77"/>
      <c r="EAW17" s="77"/>
      <c r="EAX17" s="77"/>
      <c r="EAY17" s="77"/>
      <c r="EAZ17" s="77"/>
      <c r="EBA17" s="77"/>
      <c r="EBB17" s="77"/>
      <c r="EBC17" s="77"/>
      <c r="EBD17" s="77"/>
      <c r="EBE17" s="77"/>
      <c r="EBF17" s="77"/>
      <c r="EBG17" s="77"/>
      <c r="EBH17" s="77"/>
      <c r="EBI17" s="77"/>
      <c r="EBJ17" s="77"/>
      <c r="EBK17" s="77"/>
      <c r="EBL17" s="77"/>
      <c r="EBM17" s="77"/>
      <c r="EBN17" s="77"/>
      <c r="EBO17" s="77"/>
      <c r="EBP17" s="77"/>
      <c r="EBQ17" s="77"/>
      <c r="EBR17" s="77"/>
      <c r="EBS17" s="77"/>
      <c r="EBT17" s="77"/>
      <c r="EBU17" s="77"/>
      <c r="EBV17" s="77"/>
      <c r="EBW17" s="77"/>
      <c r="EBX17" s="77"/>
      <c r="EBY17" s="77"/>
      <c r="EBZ17" s="77"/>
      <c r="ECA17" s="77"/>
      <c r="ECB17" s="77"/>
      <c r="ECC17" s="77"/>
      <c r="ECD17" s="77"/>
      <c r="ECE17" s="77"/>
      <c r="ECF17" s="77"/>
      <c r="ECG17" s="77"/>
      <c r="ECH17" s="77"/>
      <c r="ECI17" s="77"/>
      <c r="ECJ17" s="77"/>
      <c r="ECK17" s="77"/>
      <c r="ECL17" s="77"/>
      <c r="ECM17" s="77"/>
      <c r="ECN17" s="77"/>
      <c r="ECO17" s="77"/>
      <c r="ECP17" s="77"/>
      <c r="ECQ17" s="77"/>
      <c r="ECR17" s="77"/>
      <c r="ECS17" s="77"/>
      <c r="ECT17" s="77"/>
      <c r="ECU17" s="77"/>
      <c r="ECV17" s="77"/>
      <c r="ECW17" s="77"/>
      <c r="ECX17" s="77"/>
      <c r="ECY17" s="77"/>
      <c r="ECZ17" s="77"/>
      <c r="EDA17" s="77"/>
      <c r="EDB17" s="77"/>
      <c r="EDC17" s="77"/>
      <c r="EDD17" s="77"/>
      <c r="EDE17" s="77"/>
      <c r="EDF17" s="77"/>
      <c r="EDG17" s="77"/>
      <c r="EDH17" s="77"/>
      <c r="EDI17" s="77"/>
      <c r="EDJ17" s="77"/>
      <c r="EDK17" s="77"/>
      <c r="EDL17" s="77"/>
      <c r="EDM17" s="77"/>
      <c r="EDN17" s="77"/>
      <c r="EDO17" s="77"/>
      <c r="EDP17" s="77"/>
      <c r="EDQ17" s="77"/>
      <c r="EDR17" s="77"/>
      <c r="EDS17" s="77"/>
      <c r="EDT17" s="77"/>
      <c r="EDU17" s="77"/>
      <c r="EDV17" s="77"/>
      <c r="EDW17" s="77"/>
      <c r="EDX17" s="77"/>
      <c r="EDY17" s="77"/>
      <c r="EDZ17" s="77"/>
      <c r="EEA17" s="77"/>
      <c r="EEB17" s="77"/>
      <c r="EEC17" s="77"/>
      <c r="EED17" s="77"/>
      <c r="EEE17" s="77"/>
      <c r="EEF17" s="77"/>
      <c r="EEG17" s="77"/>
      <c r="EEH17" s="77"/>
      <c r="EEI17" s="77"/>
      <c r="EEJ17" s="77"/>
      <c r="EEK17" s="77"/>
      <c r="EEL17" s="77"/>
      <c r="EEM17" s="77"/>
      <c r="EEN17" s="77"/>
      <c r="EEO17" s="77"/>
      <c r="EEP17" s="77"/>
      <c r="EEQ17" s="77"/>
      <c r="EER17" s="77"/>
      <c r="EES17" s="77"/>
      <c r="EET17" s="77"/>
      <c r="EEU17" s="77"/>
      <c r="EEV17" s="77"/>
      <c r="EEW17" s="77"/>
      <c r="EEX17" s="77"/>
      <c r="EEY17" s="77"/>
      <c r="EEZ17" s="77"/>
      <c r="EFA17" s="77"/>
      <c r="EFB17" s="77"/>
      <c r="EFC17" s="77"/>
      <c r="EFD17" s="77"/>
      <c r="EFE17" s="77"/>
      <c r="EFF17" s="77"/>
      <c r="EFG17" s="77"/>
      <c r="EFH17" s="77"/>
      <c r="EFI17" s="77"/>
      <c r="EFJ17" s="77"/>
      <c r="EFK17" s="77"/>
      <c r="EFL17" s="77"/>
      <c r="EFM17" s="77"/>
      <c r="EFN17" s="77"/>
      <c r="EFO17" s="77"/>
      <c r="EFP17" s="77"/>
      <c r="EFQ17" s="77"/>
      <c r="EFR17" s="77"/>
      <c r="EFS17" s="77"/>
      <c r="EFT17" s="77"/>
      <c r="EFU17" s="77"/>
      <c r="EFV17" s="77"/>
      <c r="EFW17" s="77"/>
      <c r="EFX17" s="77"/>
      <c r="EFY17" s="77"/>
      <c r="EFZ17" s="77"/>
      <c r="EGA17" s="77"/>
      <c r="EGB17" s="77"/>
      <c r="EGC17" s="77"/>
      <c r="EGD17" s="77"/>
      <c r="EGE17" s="77"/>
      <c r="EGF17" s="77"/>
      <c r="EGG17" s="77"/>
      <c r="EGH17" s="77"/>
      <c r="EGI17" s="77"/>
      <c r="EGJ17" s="77"/>
      <c r="EGK17" s="77"/>
      <c r="EGL17" s="77"/>
      <c r="EGM17" s="77"/>
      <c r="EGN17" s="77"/>
      <c r="EGO17" s="77"/>
      <c r="EGP17" s="77"/>
      <c r="EGQ17" s="77"/>
      <c r="EGR17" s="77"/>
      <c r="EGS17" s="77"/>
      <c r="EGT17" s="77"/>
      <c r="EGU17" s="77"/>
      <c r="EGV17" s="77"/>
      <c r="EGW17" s="77"/>
      <c r="EGX17" s="77"/>
      <c r="EGY17" s="77"/>
      <c r="EGZ17" s="77"/>
      <c r="EHA17" s="77"/>
      <c r="EHB17" s="77"/>
      <c r="EHC17" s="77"/>
      <c r="EHD17" s="77"/>
      <c r="EHE17" s="77"/>
      <c r="EHF17" s="77"/>
      <c r="EHG17" s="77"/>
      <c r="EHH17" s="77"/>
      <c r="EHI17" s="77"/>
      <c r="EHJ17" s="77"/>
      <c r="EHK17" s="77"/>
      <c r="EHL17" s="77"/>
      <c r="EHM17" s="77"/>
      <c r="EHN17" s="77"/>
      <c r="EHO17" s="77"/>
      <c r="EHP17" s="77"/>
      <c r="EHQ17" s="77"/>
      <c r="EHR17" s="77"/>
      <c r="EHS17" s="77"/>
      <c r="EHT17" s="77"/>
      <c r="EHU17" s="77"/>
      <c r="EHV17" s="77"/>
      <c r="EHW17" s="77"/>
      <c r="EHX17" s="77"/>
      <c r="EHY17" s="77"/>
      <c r="EHZ17" s="77"/>
      <c r="EIA17" s="77"/>
      <c r="EIB17" s="77"/>
      <c r="EIC17" s="77"/>
      <c r="EID17" s="77"/>
      <c r="EIE17" s="77"/>
      <c r="EIF17" s="77"/>
      <c r="EIG17" s="77"/>
      <c r="EIH17" s="77"/>
      <c r="EII17" s="77"/>
      <c r="EIJ17" s="77"/>
      <c r="EIK17" s="77"/>
      <c r="EIL17" s="77"/>
      <c r="EIM17" s="77"/>
      <c r="EIN17" s="77"/>
      <c r="EIO17" s="77"/>
      <c r="EIP17" s="77"/>
      <c r="EIQ17" s="77"/>
      <c r="EIR17" s="77"/>
      <c r="EIS17" s="77"/>
      <c r="EIT17" s="77"/>
      <c r="EIU17" s="77"/>
      <c r="EIV17" s="77"/>
      <c r="EIW17" s="77"/>
      <c r="EIX17" s="77"/>
      <c r="EIY17" s="77"/>
      <c r="EIZ17" s="77"/>
      <c r="EJA17" s="77"/>
      <c r="EJB17" s="77"/>
      <c r="EJC17" s="77"/>
      <c r="EJD17" s="77"/>
      <c r="EJE17" s="77"/>
      <c r="EJF17" s="77"/>
      <c r="EJG17" s="77"/>
      <c r="EJH17" s="77"/>
      <c r="EJI17" s="77"/>
      <c r="EJJ17" s="77"/>
      <c r="EJK17" s="77"/>
      <c r="EJL17" s="77"/>
      <c r="EJM17" s="77"/>
      <c r="EJN17" s="77"/>
      <c r="EJO17" s="77"/>
      <c r="EJP17" s="77"/>
      <c r="EJQ17" s="77"/>
      <c r="EJR17" s="77"/>
      <c r="EJS17" s="77"/>
      <c r="EJT17" s="77"/>
      <c r="EJU17" s="77"/>
      <c r="EJV17" s="77"/>
      <c r="EJW17" s="77"/>
      <c r="EJX17" s="77"/>
      <c r="EJY17" s="77"/>
      <c r="EJZ17" s="77"/>
      <c r="EKA17" s="77"/>
      <c r="EKB17" s="77"/>
      <c r="EKC17" s="77"/>
      <c r="EKD17" s="77"/>
      <c r="EKE17" s="77"/>
      <c r="EKF17" s="77"/>
      <c r="EKG17" s="77"/>
      <c r="EKH17" s="77"/>
      <c r="EKI17" s="77"/>
      <c r="EKJ17" s="77"/>
      <c r="EKK17" s="77"/>
      <c r="EKL17" s="77"/>
      <c r="EKM17" s="77"/>
      <c r="EKN17" s="77"/>
      <c r="EKO17" s="77"/>
      <c r="EKP17" s="77"/>
      <c r="EKQ17" s="77"/>
      <c r="EKR17" s="77"/>
      <c r="EKS17" s="77"/>
      <c r="EKT17" s="77"/>
      <c r="EKU17" s="77"/>
      <c r="EKV17" s="77"/>
      <c r="EKW17" s="77"/>
      <c r="EKX17" s="77"/>
      <c r="EKY17" s="77"/>
      <c r="EKZ17" s="77"/>
      <c r="ELA17" s="77"/>
      <c r="ELB17" s="77"/>
      <c r="ELC17" s="77"/>
      <c r="ELD17" s="77"/>
      <c r="ELE17" s="77"/>
      <c r="ELF17" s="77"/>
      <c r="ELG17" s="77"/>
      <c r="ELH17" s="77"/>
      <c r="ELI17" s="77"/>
      <c r="ELJ17" s="77"/>
      <c r="ELK17" s="77"/>
      <c r="ELL17" s="77"/>
      <c r="ELM17" s="77"/>
      <c r="ELN17" s="77"/>
      <c r="ELO17" s="77"/>
      <c r="ELP17" s="77"/>
      <c r="ELQ17" s="77"/>
      <c r="ELR17" s="77"/>
      <c r="ELS17" s="77"/>
      <c r="ELT17" s="77"/>
      <c r="ELU17" s="77"/>
      <c r="ELV17" s="77"/>
      <c r="ELW17" s="77"/>
      <c r="ELX17" s="77"/>
      <c r="ELY17" s="77"/>
      <c r="ELZ17" s="77"/>
      <c r="EMA17" s="77"/>
      <c r="EMB17" s="77"/>
      <c r="EMC17" s="77"/>
      <c r="EMD17" s="77"/>
      <c r="EME17" s="77"/>
      <c r="EMF17" s="77"/>
      <c r="EMG17" s="77"/>
      <c r="EMH17" s="77"/>
      <c r="EMI17" s="77"/>
      <c r="EMJ17" s="77"/>
      <c r="EMK17" s="77"/>
      <c r="EML17" s="77"/>
      <c r="EMM17" s="77"/>
      <c r="EMN17" s="77"/>
      <c r="EMO17" s="77"/>
      <c r="EMP17" s="77"/>
      <c r="EMQ17" s="77"/>
      <c r="EMR17" s="77"/>
      <c r="EMS17" s="77"/>
      <c r="EMT17" s="77"/>
      <c r="EMU17" s="77"/>
      <c r="EMV17" s="77"/>
      <c r="EMW17" s="77"/>
      <c r="EMX17" s="77"/>
      <c r="EMY17" s="77"/>
      <c r="EMZ17" s="77"/>
      <c r="ENA17" s="77"/>
      <c r="ENB17" s="77"/>
      <c r="ENC17" s="77"/>
      <c r="END17" s="77"/>
      <c r="ENE17" s="77"/>
      <c r="ENF17" s="77"/>
      <c r="ENG17" s="77"/>
      <c r="ENH17" s="77"/>
      <c r="ENI17" s="77"/>
      <c r="ENJ17" s="77"/>
      <c r="ENK17" s="77"/>
      <c r="ENL17" s="77"/>
      <c r="ENM17" s="77"/>
      <c r="ENN17" s="77"/>
      <c r="ENO17" s="77"/>
      <c r="ENP17" s="77"/>
      <c r="ENQ17" s="77"/>
      <c r="ENR17" s="77"/>
      <c r="ENS17" s="77"/>
      <c r="ENT17" s="77"/>
      <c r="ENU17" s="77"/>
      <c r="ENV17" s="77"/>
      <c r="ENW17" s="77"/>
      <c r="ENX17" s="77"/>
      <c r="ENY17" s="77"/>
      <c r="ENZ17" s="77"/>
      <c r="EOA17" s="77"/>
      <c r="EOB17" s="77"/>
      <c r="EOC17" s="77"/>
      <c r="EOD17" s="77"/>
      <c r="EOE17" s="77"/>
      <c r="EOF17" s="77"/>
      <c r="EOG17" s="77"/>
      <c r="EOH17" s="77"/>
      <c r="EOI17" s="77"/>
      <c r="EOJ17" s="77"/>
      <c r="EOK17" s="77"/>
      <c r="EOL17" s="77"/>
      <c r="EOM17" s="77"/>
      <c r="EON17" s="77"/>
      <c r="EOO17" s="77"/>
      <c r="EOP17" s="77"/>
      <c r="EOQ17" s="77"/>
      <c r="EOR17" s="77"/>
      <c r="EOS17" s="77"/>
      <c r="EOT17" s="77"/>
      <c r="EOU17" s="77"/>
      <c r="EOV17" s="77"/>
      <c r="EOW17" s="77"/>
      <c r="EOX17" s="77"/>
      <c r="EOY17" s="77"/>
      <c r="EOZ17" s="77"/>
      <c r="EPA17" s="77"/>
      <c r="EPB17" s="77"/>
      <c r="EPC17" s="77"/>
      <c r="EPD17" s="77"/>
      <c r="EPE17" s="77"/>
      <c r="EPF17" s="77"/>
      <c r="EPG17" s="77"/>
      <c r="EPH17" s="77"/>
      <c r="EPI17" s="77"/>
      <c r="EPJ17" s="77"/>
      <c r="EPK17" s="77"/>
      <c r="EPL17" s="77"/>
      <c r="EPM17" s="77"/>
      <c r="EPN17" s="77"/>
      <c r="EPO17" s="77"/>
      <c r="EPP17" s="77"/>
      <c r="EPQ17" s="77"/>
      <c r="EPR17" s="77"/>
      <c r="EPS17" s="77"/>
      <c r="EPT17" s="77"/>
      <c r="EPU17" s="77"/>
      <c r="EPV17" s="77"/>
      <c r="EPW17" s="77"/>
      <c r="EPX17" s="77"/>
      <c r="EPY17" s="77"/>
      <c r="EPZ17" s="77"/>
      <c r="EQA17" s="77"/>
      <c r="EQB17" s="77"/>
      <c r="EQC17" s="77"/>
      <c r="EQD17" s="77"/>
      <c r="EQE17" s="77"/>
      <c r="EQF17" s="77"/>
      <c r="EQG17" s="77"/>
      <c r="EQH17" s="77"/>
      <c r="EQI17" s="77"/>
      <c r="EQJ17" s="77"/>
      <c r="EQK17" s="77"/>
      <c r="EQL17" s="77"/>
      <c r="EQM17" s="77"/>
      <c r="EQN17" s="77"/>
      <c r="EQO17" s="77"/>
      <c r="EQP17" s="77"/>
      <c r="EQQ17" s="77"/>
      <c r="EQR17" s="77"/>
      <c r="EQS17" s="77"/>
      <c r="EQT17" s="77"/>
      <c r="EQU17" s="77"/>
      <c r="EQV17" s="77"/>
      <c r="EQW17" s="77"/>
      <c r="EQX17" s="77"/>
      <c r="EQY17" s="77"/>
      <c r="EQZ17" s="77"/>
      <c r="ERA17" s="77"/>
      <c r="ERB17" s="77"/>
      <c r="ERC17" s="77"/>
      <c r="ERD17" s="77"/>
      <c r="ERE17" s="77"/>
      <c r="ERF17" s="77"/>
      <c r="ERG17" s="77"/>
      <c r="ERH17" s="77"/>
      <c r="ERI17" s="77"/>
      <c r="ERJ17" s="77"/>
      <c r="ERK17" s="77"/>
      <c r="ERL17" s="77"/>
      <c r="ERM17" s="77"/>
      <c r="ERN17" s="77"/>
      <c r="ERO17" s="77"/>
      <c r="ERP17" s="77"/>
      <c r="ERQ17" s="77"/>
      <c r="ERR17" s="77"/>
      <c r="ERS17" s="77"/>
      <c r="ERT17" s="77"/>
      <c r="ERU17" s="77"/>
      <c r="ERV17" s="77"/>
      <c r="ERW17" s="77"/>
      <c r="ERX17" s="77"/>
      <c r="ERY17" s="77"/>
      <c r="ERZ17" s="77"/>
      <c r="ESA17" s="77"/>
      <c r="ESB17" s="77"/>
      <c r="ESC17" s="77"/>
      <c r="ESD17" s="77"/>
      <c r="ESE17" s="77"/>
      <c r="ESF17" s="77"/>
      <c r="ESG17" s="77"/>
      <c r="ESH17" s="77"/>
      <c r="ESI17" s="77"/>
      <c r="ESJ17" s="77"/>
      <c r="ESK17" s="77"/>
      <c r="ESL17" s="77"/>
      <c r="ESM17" s="77"/>
      <c r="ESN17" s="77"/>
      <c r="ESO17" s="77"/>
      <c r="ESP17" s="77"/>
      <c r="ESQ17" s="77"/>
      <c r="ESR17" s="77"/>
      <c r="ESS17" s="77"/>
      <c r="EST17" s="77"/>
      <c r="ESU17" s="77"/>
      <c r="ESV17" s="77"/>
      <c r="ESW17" s="77"/>
      <c r="ESX17" s="77"/>
      <c r="ESY17" s="77"/>
      <c r="ESZ17" s="77"/>
      <c r="ETA17" s="77"/>
      <c r="ETB17" s="77"/>
      <c r="ETC17" s="77"/>
      <c r="ETD17" s="77"/>
      <c r="ETE17" s="77"/>
      <c r="ETF17" s="77"/>
      <c r="ETG17" s="77"/>
      <c r="ETH17" s="77"/>
      <c r="ETI17" s="77"/>
      <c r="ETJ17" s="77"/>
      <c r="ETK17" s="77"/>
      <c r="ETL17" s="77"/>
      <c r="ETM17" s="77"/>
      <c r="ETN17" s="77"/>
      <c r="ETO17" s="77"/>
      <c r="ETP17" s="77"/>
      <c r="ETQ17" s="77"/>
      <c r="ETR17" s="77"/>
      <c r="ETS17" s="77"/>
      <c r="ETT17" s="77"/>
      <c r="ETU17" s="77"/>
      <c r="ETV17" s="77"/>
      <c r="ETW17" s="77"/>
      <c r="ETX17" s="77"/>
      <c r="ETY17" s="77"/>
      <c r="ETZ17" s="77"/>
      <c r="EUA17" s="77"/>
      <c r="EUB17" s="77"/>
      <c r="EUC17" s="77"/>
      <c r="EUD17" s="77"/>
      <c r="EUE17" s="77"/>
      <c r="EUF17" s="77"/>
      <c r="EUG17" s="77"/>
      <c r="EUH17" s="77"/>
      <c r="EUI17" s="77"/>
      <c r="EUJ17" s="77"/>
      <c r="EUK17" s="77"/>
      <c r="EUL17" s="77"/>
      <c r="EUM17" s="77"/>
      <c r="EUN17" s="77"/>
      <c r="EUO17" s="77"/>
      <c r="EUP17" s="77"/>
      <c r="EUQ17" s="77"/>
      <c r="EUR17" s="77"/>
      <c r="EUS17" s="77"/>
      <c r="EUT17" s="77"/>
      <c r="EUU17" s="77"/>
      <c r="EUV17" s="77"/>
      <c r="EUW17" s="77"/>
      <c r="EUX17" s="77"/>
      <c r="EUY17" s="77"/>
      <c r="EUZ17" s="77"/>
      <c r="EVA17" s="77"/>
      <c r="EVB17" s="77"/>
      <c r="EVC17" s="77"/>
      <c r="EVD17" s="77"/>
      <c r="EVE17" s="77"/>
      <c r="EVF17" s="77"/>
      <c r="EVG17" s="77"/>
      <c r="EVH17" s="77"/>
      <c r="EVI17" s="77"/>
      <c r="EVJ17" s="77"/>
      <c r="EVK17" s="77"/>
      <c r="EVL17" s="77"/>
      <c r="EVM17" s="77"/>
      <c r="EVN17" s="77"/>
      <c r="EVO17" s="77"/>
      <c r="EVP17" s="77"/>
      <c r="EVQ17" s="77"/>
      <c r="EVR17" s="77"/>
      <c r="EVS17" s="77"/>
      <c r="EVT17" s="77"/>
      <c r="EVU17" s="77"/>
      <c r="EVV17" s="77"/>
      <c r="EVW17" s="77"/>
      <c r="EVX17" s="77"/>
      <c r="EVY17" s="77"/>
      <c r="EVZ17" s="77"/>
      <c r="EWA17" s="77"/>
      <c r="EWB17" s="77"/>
      <c r="EWC17" s="77"/>
      <c r="EWD17" s="77"/>
      <c r="EWE17" s="77"/>
      <c r="EWF17" s="77"/>
      <c r="EWG17" s="77"/>
      <c r="EWH17" s="77"/>
      <c r="EWI17" s="77"/>
      <c r="EWJ17" s="77"/>
      <c r="EWK17" s="77"/>
      <c r="EWL17" s="77"/>
      <c r="EWM17" s="77"/>
      <c r="EWN17" s="77"/>
      <c r="EWO17" s="77"/>
      <c r="EWP17" s="77"/>
      <c r="EWQ17" s="77"/>
      <c r="EWR17" s="77"/>
      <c r="EWS17" s="77"/>
      <c r="EWT17" s="77"/>
      <c r="EWU17" s="77"/>
      <c r="EWV17" s="77"/>
      <c r="EWW17" s="77"/>
      <c r="EWX17" s="77"/>
      <c r="EWY17" s="77"/>
      <c r="EWZ17" s="77"/>
      <c r="EXA17" s="77"/>
      <c r="EXB17" s="77"/>
      <c r="EXC17" s="77"/>
      <c r="EXD17" s="77"/>
      <c r="EXE17" s="77"/>
      <c r="EXF17" s="77"/>
      <c r="EXG17" s="77"/>
      <c r="EXH17" s="77"/>
      <c r="EXI17" s="77"/>
      <c r="EXJ17" s="77"/>
      <c r="EXK17" s="77"/>
      <c r="EXL17" s="77"/>
      <c r="EXM17" s="77"/>
      <c r="EXN17" s="77"/>
      <c r="EXO17" s="77"/>
      <c r="EXP17" s="77"/>
      <c r="EXQ17" s="77"/>
      <c r="EXR17" s="77"/>
      <c r="EXS17" s="77"/>
      <c r="EXT17" s="77"/>
      <c r="EXU17" s="77"/>
      <c r="EXV17" s="77"/>
      <c r="EXW17" s="77"/>
      <c r="EXX17" s="77"/>
      <c r="EXY17" s="77"/>
      <c r="EXZ17" s="77"/>
      <c r="EYA17" s="77"/>
      <c r="EYB17" s="77"/>
      <c r="EYC17" s="77"/>
      <c r="EYD17" s="77"/>
      <c r="EYE17" s="77"/>
      <c r="EYF17" s="77"/>
      <c r="EYG17" s="77"/>
      <c r="EYH17" s="77"/>
      <c r="EYI17" s="77"/>
      <c r="EYJ17" s="77"/>
      <c r="EYK17" s="77"/>
      <c r="EYL17" s="77"/>
      <c r="EYM17" s="77"/>
      <c r="EYN17" s="77"/>
      <c r="EYO17" s="77"/>
      <c r="EYP17" s="77"/>
      <c r="EYQ17" s="77"/>
      <c r="EYR17" s="77"/>
      <c r="EYS17" s="77"/>
      <c r="EYT17" s="77"/>
      <c r="EYU17" s="77"/>
      <c r="EYV17" s="77"/>
      <c r="EYW17" s="77"/>
      <c r="EYX17" s="77"/>
      <c r="EYY17" s="77"/>
      <c r="EYZ17" s="77"/>
      <c r="EZA17" s="77"/>
      <c r="EZB17" s="77"/>
      <c r="EZC17" s="77"/>
      <c r="EZD17" s="77"/>
      <c r="EZE17" s="77"/>
      <c r="EZF17" s="77"/>
      <c r="EZG17" s="77"/>
      <c r="EZH17" s="77"/>
      <c r="EZI17" s="77"/>
      <c r="EZJ17" s="77"/>
      <c r="EZK17" s="77"/>
      <c r="EZL17" s="77"/>
      <c r="EZM17" s="77"/>
      <c r="EZN17" s="77"/>
      <c r="EZO17" s="77"/>
      <c r="EZP17" s="77"/>
      <c r="EZQ17" s="77"/>
      <c r="EZR17" s="77"/>
      <c r="EZS17" s="77"/>
      <c r="EZT17" s="77"/>
      <c r="EZU17" s="77"/>
      <c r="EZV17" s="77"/>
      <c r="EZW17" s="77"/>
      <c r="EZX17" s="77"/>
      <c r="EZY17" s="77"/>
      <c r="EZZ17" s="77"/>
      <c r="FAA17" s="77"/>
      <c r="FAB17" s="77"/>
      <c r="FAC17" s="77"/>
      <c r="FAD17" s="77"/>
      <c r="FAE17" s="77"/>
      <c r="FAF17" s="77"/>
      <c r="FAG17" s="77"/>
      <c r="FAH17" s="77"/>
      <c r="FAI17" s="77"/>
      <c r="FAJ17" s="77"/>
      <c r="FAK17" s="77"/>
      <c r="FAL17" s="77"/>
      <c r="FAM17" s="77"/>
      <c r="FAN17" s="77"/>
      <c r="FAO17" s="77"/>
      <c r="FAP17" s="77"/>
      <c r="FAQ17" s="77"/>
      <c r="FAR17" s="77"/>
      <c r="FAS17" s="77"/>
      <c r="FAT17" s="77"/>
      <c r="FAU17" s="77"/>
      <c r="FAV17" s="77"/>
      <c r="FAW17" s="77"/>
      <c r="FAX17" s="77"/>
      <c r="FAY17" s="77"/>
      <c r="FAZ17" s="77"/>
      <c r="FBA17" s="77"/>
      <c r="FBB17" s="77"/>
      <c r="FBC17" s="77"/>
      <c r="FBD17" s="77"/>
      <c r="FBE17" s="77"/>
      <c r="FBF17" s="77"/>
      <c r="FBG17" s="77"/>
      <c r="FBH17" s="77"/>
      <c r="FBI17" s="77"/>
      <c r="FBJ17" s="77"/>
      <c r="FBK17" s="77"/>
      <c r="FBL17" s="77"/>
      <c r="FBM17" s="77"/>
      <c r="FBN17" s="77"/>
      <c r="FBO17" s="77"/>
      <c r="FBP17" s="77"/>
      <c r="FBQ17" s="77"/>
      <c r="FBR17" s="77"/>
      <c r="FBS17" s="77"/>
      <c r="FBT17" s="77"/>
      <c r="FBU17" s="77"/>
      <c r="FBV17" s="77"/>
      <c r="FBW17" s="77"/>
      <c r="FBX17" s="77"/>
      <c r="FBY17" s="77"/>
      <c r="FBZ17" s="77"/>
      <c r="FCA17" s="77"/>
      <c r="FCB17" s="77"/>
      <c r="FCC17" s="77"/>
      <c r="FCD17" s="77"/>
      <c r="FCE17" s="77"/>
      <c r="FCF17" s="77"/>
      <c r="FCG17" s="77"/>
      <c r="FCH17" s="77"/>
      <c r="FCI17" s="77"/>
      <c r="FCJ17" s="77"/>
      <c r="FCK17" s="77"/>
      <c r="FCL17" s="77"/>
      <c r="FCM17" s="77"/>
      <c r="FCN17" s="77"/>
      <c r="FCO17" s="77"/>
      <c r="FCP17" s="77"/>
      <c r="FCQ17" s="77"/>
      <c r="FCR17" s="77"/>
      <c r="FCS17" s="77"/>
      <c r="FCT17" s="77"/>
      <c r="FCU17" s="77"/>
      <c r="FCV17" s="77"/>
      <c r="FCW17" s="77"/>
      <c r="FCX17" s="77"/>
      <c r="FCY17" s="77"/>
      <c r="FCZ17" s="77"/>
      <c r="FDA17" s="77"/>
      <c r="FDB17" s="77"/>
      <c r="FDC17" s="77"/>
      <c r="FDD17" s="77"/>
      <c r="FDE17" s="77"/>
      <c r="FDF17" s="77"/>
      <c r="FDG17" s="77"/>
      <c r="FDH17" s="77"/>
      <c r="FDI17" s="77"/>
      <c r="FDJ17" s="77"/>
      <c r="FDK17" s="77"/>
      <c r="FDL17" s="77"/>
      <c r="FDM17" s="77"/>
      <c r="FDN17" s="77"/>
      <c r="FDO17" s="77"/>
      <c r="FDP17" s="77"/>
      <c r="FDQ17" s="77"/>
      <c r="FDR17" s="77"/>
      <c r="FDS17" s="77"/>
      <c r="FDT17" s="77"/>
      <c r="FDU17" s="77"/>
      <c r="FDV17" s="77"/>
      <c r="FDW17" s="77"/>
      <c r="FDX17" s="77"/>
      <c r="FDY17" s="77"/>
      <c r="FDZ17" s="77"/>
      <c r="FEA17" s="77"/>
      <c r="FEB17" s="77"/>
      <c r="FEC17" s="77"/>
      <c r="FED17" s="77"/>
      <c r="FEE17" s="77"/>
      <c r="FEF17" s="77"/>
      <c r="FEG17" s="77"/>
      <c r="FEH17" s="77"/>
      <c r="FEI17" s="77"/>
      <c r="FEJ17" s="77"/>
      <c r="FEK17" s="77"/>
      <c r="FEL17" s="77"/>
      <c r="FEM17" s="77"/>
      <c r="FEN17" s="77"/>
      <c r="FEO17" s="77"/>
      <c r="FEP17" s="77"/>
      <c r="FEQ17" s="77"/>
      <c r="FER17" s="77"/>
      <c r="FES17" s="77"/>
      <c r="FET17" s="77"/>
      <c r="FEU17" s="77"/>
      <c r="FEV17" s="77"/>
      <c r="FEW17" s="77"/>
      <c r="FEX17" s="77"/>
      <c r="FEY17" s="77"/>
      <c r="FEZ17" s="77"/>
      <c r="FFA17" s="77"/>
      <c r="FFB17" s="77"/>
      <c r="FFC17" s="77"/>
      <c r="FFD17" s="77"/>
      <c r="FFE17" s="77"/>
      <c r="FFF17" s="77"/>
      <c r="FFG17" s="77"/>
      <c r="FFH17" s="77"/>
      <c r="FFI17" s="77"/>
      <c r="FFJ17" s="77"/>
      <c r="FFK17" s="77"/>
      <c r="FFL17" s="77"/>
      <c r="FFM17" s="77"/>
      <c r="FFN17" s="77"/>
      <c r="FFO17" s="77"/>
      <c r="FFP17" s="77"/>
      <c r="FFQ17" s="77"/>
      <c r="FFR17" s="77"/>
      <c r="FFS17" s="77"/>
      <c r="FFT17" s="77"/>
      <c r="FFU17" s="77"/>
      <c r="FFV17" s="77"/>
      <c r="FFW17" s="77"/>
      <c r="FFX17" s="77"/>
      <c r="FFY17" s="77"/>
      <c r="FFZ17" s="77"/>
      <c r="FGA17" s="77"/>
      <c r="FGB17" s="77"/>
      <c r="FGC17" s="77"/>
      <c r="FGD17" s="77"/>
      <c r="FGE17" s="77"/>
      <c r="FGF17" s="77"/>
      <c r="FGG17" s="77"/>
      <c r="FGH17" s="77"/>
      <c r="FGI17" s="77"/>
      <c r="FGJ17" s="77"/>
      <c r="FGK17" s="77"/>
      <c r="FGL17" s="77"/>
      <c r="FGM17" s="77"/>
      <c r="FGN17" s="77"/>
      <c r="FGO17" s="77"/>
      <c r="FGP17" s="77"/>
      <c r="FGQ17" s="77"/>
      <c r="FGR17" s="77"/>
      <c r="FGS17" s="77"/>
      <c r="FGT17" s="77"/>
      <c r="FGU17" s="77"/>
      <c r="FGV17" s="77"/>
      <c r="FGW17" s="77"/>
      <c r="FGX17" s="77"/>
      <c r="FGY17" s="77"/>
      <c r="FGZ17" s="77"/>
      <c r="FHA17" s="77"/>
      <c r="FHB17" s="77"/>
      <c r="FHC17" s="77"/>
      <c r="FHD17" s="77"/>
      <c r="FHE17" s="77"/>
      <c r="FHF17" s="77"/>
      <c r="FHG17" s="77"/>
      <c r="FHH17" s="77"/>
      <c r="FHI17" s="77"/>
      <c r="FHJ17" s="77"/>
      <c r="FHK17" s="77"/>
      <c r="FHL17" s="77"/>
      <c r="FHM17" s="77"/>
      <c r="FHN17" s="77"/>
      <c r="FHO17" s="77"/>
      <c r="FHP17" s="77"/>
      <c r="FHQ17" s="77"/>
      <c r="FHR17" s="77"/>
      <c r="FHS17" s="77"/>
      <c r="FHT17" s="77"/>
      <c r="FHU17" s="77"/>
      <c r="FHV17" s="77"/>
      <c r="FHW17" s="77"/>
      <c r="FHX17" s="77"/>
      <c r="FHY17" s="77"/>
      <c r="FHZ17" s="77"/>
      <c r="FIA17" s="77"/>
      <c r="FIB17" s="77"/>
      <c r="FIC17" s="77"/>
      <c r="FID17" s="77"/>
      <c r="FIE17" s="77"/>
      <c r="FIF17" s="77"/>
      <c r="FIG17" s="77"/>
      <c r="FIH17" s="77"/>
      <c r="FII17" s="77"/>
      <c r="FIJ17" s="77"/>
      <c r="FIK17" s="77"/>
      <c r="FIL17" s="77"/>
      <c r="FIM17" s="77"/>
      <c r="FIN17" s="77"/>
      <c r="FIO17" s="77"/>
      <c r="FIP17" s="77"/>
      <c r="FIQ17" s="77"/>
      <c r="FIR17" s="77"/>
      <c r="FIS17" s="77"/>
      <c r="FIT17" s="77"/>
      <c r="FIU17" s="77"/>
      <c r="FIV17" s="77"/>
      <c r="FIW17" s="77"/>
      <c r="FIX17" s="77"/>
      <c r="FIY17" s="77"/>
      <c r="FIZ17" s="77"/>
      <c r="FJA17" s="77"/>
      <c r="FJB17" s="77"/>
      <c r="FJC17" s="77"/>
      <c r="FJD17" s="77"/>
      <c r="FJE17" s="77"/>
      <c r="FJF17" s="77"/>
      <c r="FJG17" s="77"/>
      <c r="FJH17" s="77"/>
      <c r="FJI17" s="77"/>
      <c r="FJJ17" s="77"/>
      <c r="FJK17" s="77"/>
      <c r="FJL17" s="77"/>
      <c r="FJM17" s="77"/>
      <c r="FJN17" s="77"/>
      <c r="FJO17" s="77"/>
      <c r="FJP17" s="77"/>
      <c r="FJQ17" s="77"/>
      <c r="FJR17" s="77"/>
      <c r="FJS17" s="77"/>
      <c r="FJT17" s="77"/>
      <c r="FJU17" s="77"/>
      <c r="FJV17" s="77"/>
      <c r="FJW17" s="77"/>
      <c r="FJX17" s="77"/>
      <c r="FJY17" s="77"/>
      <c r="FJZ17" s="77"/>
      <c r="FKA17" s="77"/>
      <c r="FKB17" s="77"/>
      <c r="FKC17" s="77"/>
      <c r="FKD17" s="77"/>
      <c r="FKE17" s="77"/>
      <c r="FKF17" s="77"/>
      <c r="FKG17" s="77"/>
      <c r="FKH17" s="77"/>
      <c r="FKI17" s="77"/>
      <c r="FKJ17" s="77"/>
      <c r="FKK17" s="77"/>
      <c r="FKL17" s="77"/>
      <c r="FKM17" s="77"/>
      <c r="FKN17" s="77"/>
      <c r="FKO17" s="77"/>
      <c r="FKP17" s="77"/>
      <c r="FKQ17" s="77"/>
      <c r="FKR17" s="77"/>
      <c r="FKS17" s="77"/>
      <c r="FKT17" s="77"/>
      <c r="FKU17" s="77"/>
      <c r="FKV17" s="77"/>
      <c r="FKW17" s="77"/>
      <c r="FKX17" s="77"/>
      <c r="FKY17" s="77"/>
      <c r="FKZ17" s="77"/>
      <c r="FLA17" s="77"/>
      <c r="FLB17" s="77"/>
      <c r="FLC17" s="77"/>
      <c r="FLD17" s="77"/>
      <c r="FLE17" s="77"/>
      <c r="FLF17" s="77"/>
      <c r="FLG17" s="77"/>
      <c r="FLH17" s="77"/>
      <c r="FLI17" s="77"/>
      <c r="FLJ17" s="77"/>
      <c r="FLK17" s="77"/>
      <c r="FLL17" s="77"/>
      <c r="FLM17" s="77"/>
      <c r="FLN17" s="77"/>
      <c r="FLO17" s="77"/>
      <c r="FLP17" s="77"/>
      <c r="FLQ17" s="77"/>
      <c r="FLR17" s="77"/>
      <c r="FLS17" s="77"/>
      <c r="FLT17" s="77"/>
      <c r="FLU17" s="77"/>
      <c r="FLV17" s="77"/>
      <c r="FLW17" s="77"/>
      <c r="FLX17" s="77"/>
      <c r="FLY17" s="77"/>
      <c r="FLZ17" s="77"/>
      <c r="FMA17" s="77"/>
      <c r="FMB17" s="77"/>
      <c r="FMC17" s="77"/>
      <c r="FMD17" s="77"/>
      <c r="FME17" s="77"/>
      <c r="FMF17" s="77"/>
      <c r="FMG17" s="77"/>
      <c r="FMH17" s="77"/>
      <c r="FMI17" s="77"/>
      <c r="FMJ17" s="77"/>
      <c r="FMK17" s="77"/>
      <c r="FML17" s="77"/>
      <c r="FMM17" s="77"/>
      <c r="FMN17" s="77"/>
      <c r="FMO17" s="77"/>
      <c r="FMP17" s="77"/>
      <c r="FMQ17" s="77"/>
      <c r="FMR17" s="77"/>
      <c r="FMS17" s="77"/>
      <c r="FMT17" s="77"/>
      <c r="FMU17" s="77"/>
      <c r="FMV17" s="77"/>
      <c r="FMW17" s="77"/>
      <c r="FMX17" s="77"/>
      <c r="FMY17" s="77"/>
      <c r="FMZ17" s="77"/>
      <c r="FNA17" s="77"/>
      <c r="FNB17" s="77"/>
      <c r="FNC17" s="77"/>
      <c r="FND17" s="77"/>
      <c r="FNE17" s="77"/>
      <c r="FNF17" s="77"/>
      <c r="FNG17" s="77"/>
      <c r="FNH17" s="77"/>
      <c r="FNI17" s="77"/>
      <c r="FNJ17" s="77"/>
      <c r="FNK17" s="77"/>
      <c r="FNL17" s="77"/>
      <c r="FNM17" s="77"/>
      <c r="FNN17" s="77"/>
      <c r="FNO17" s="77"/>
      <c r="FNP17" s="77"/>
      <c r="FNQ17" s="77"/>
      <c r="FNR17" s="77"/>
      <c r="FNS17" s="77"/>
      <c r="FNT17" s="77"/>
      <c r="FNU17" s="77"/>
      <c r="FNV17" s="77"/>
      <c r="FNW17" s="77"/>
      <c r="FNX17" s="77"/>
      <c r="FNY17" s="77"/>
      <c r="FNZ17" s="77"/>
      <c r="FOA17" s="77"/>
      <c r="FOB17" s="77"/>
      <c r="FOC17" s="77"/>
      <c r="FOD17" s="77"/>
      <c r="FOE17" s="77"/>
      <c r="FOF17" s="77"/>
      <c r="FOG17" s="77"/>
      <c r="FOH17" s="77"/>
      <c r="FOI17" s="77"/>
      <c r="FOJ17" s="77"/>
      <c r="FOK17" s="77"/>
      <c r="FOL17" s="77"/>
      <c r="FOM17" s="77"/>
      <c r="FON17" s="77"/>
      <c r="FOO17" s="77"/>
      <c r="FOP17" s="77"/>
      <c r="FOQ17" s="77"/>
      <c r="FOR17" s="77"/>
      <c r="FOS17" s="77"/>
      <c r="FOT17" s="77"/>
      <c r="FOU17" s="77"/>
      <c r="FOV17" s="77"/>
      <c r="FOW17" s="77"/>
      <c r="FOX17" s="77"/>
      <c r="FOY17" s="77"/>
      <c r="FOZ17" s="77"/>
      <c r="FPA17" s="77"/>
      <c r="FPB17" s="77"/>
      <c r="FPC17" s="77"/>
      <c r="FPD17" s="77"/>
      <c r="FPE17" s="77"/>
      <c r="FPF17" s="77"/>
      <c r="FPG17" s="77"/>
      <c r="FPH17" s="77"/>
      <c r="FPI17" s="77"/>
      <c r="FPJ17" s="77"/>
      <c r="FPK17" s="77"/>
      <c r="FPL17" s="77"/>
      <c r="FPM17" s="77"/>
      <c r="FPN17" s="77"/>
      <c r="FPO17" s="77"/>
      <c r="FPP17" s="77"/>
      <c r="FPQ17" s="77"/>
      <c r="FPR17" s="77"/>
      <c r="FPS17" s="77"/>
      <c r="FPT17" s="77"/>
      <c r="FPU17" s="77"/>
      <c r="FPV17" s="77"/>
      <c r="FPW17" s="77"/>
      <c r="FPX17" s="77"/>
      <c r="FPY17" s="77"/>
      <c r="FPZ17" s="77"/>
      <c r="FQA17" s="77"/>
      <c r="FQB17" s="77"/>
      <c r="FQC17" s="77"/>
      <c r="FQD17" s="77"/>
      <c r="FQE17" s="77"/>
      <c r="FQF17" s="77"/>
      <c r="FQG17" s="77"/>
      <c r="FQH17" s="77"/>
      <c r="FQI17" s="77"/>
      <c r="FQJ17" s="77"/>
      <c r="FQK17" s="77"/>
      <c r="FQL17" s="77"/>
      <c r="FQM17" s="77"/>
      <c r="FQN17" s="77"/>
      <c r="FQO17" s="77"/>
      <c r="FQP17" s="77"/>
      <c r="FQQ17" s="77"/>
      <c r="FQR17" s="77"/>
      <c r="FQS17" s="77"/>
      <c r="FQT17" s="77"/>
      <c r="FQU17" s="77"/>
      <c r="FQV17" s="77"/>
      <c r="FQW17" s="77"/>
      <c r="FQX17" s="77"/>
      <c r="FQY17" s="77"/>
      <c r="FQZ17" s="77"/>
      <c r="FRA17" s="77"/>
      <c r="FRB17" s="77"/>
      <c r="FRC17" s="77"/>
      <c r="FRD17" s="77"/>
      <c r="FRE17" s="77"/>
      <c r="FRF17" s="77"/>
      <c r="FRG17" s="77"/>
      <c r="FRH17" s="77"/>
      <c r="FRI17" s="77"/>
      <c r="FRJ17" s="77"/>
      <c r="FRK17" s="77"/>
      <c r="FRL17" s="77"/>
      <c r="FRM17" s="77"/>
      <c r="FRN17" s="77"/>
      <c r="FRO17" s="77"/>
      <c r="FRP17" s="77"/>
      <c r="FRQ17" s="77"/>
      <c r="FRR17" s="77"/>
      <c r="FRS17" s="77"/>
      <c r="FRT17" s="77"/>
      <c r="FRU17" s="77"/>
      <c r="FRV17" s="77"/>
      <c r="FRW17" s="77"/>
      <c r="FRX17" s="77"/>
      <c r="FRY17" s="77"/>
      <c r="FRZ17" s="77"/>
      <c r="FSA17" s="77"/>
      <c r="FSB17" s="77"/>
      <c r="FSC17" s="77"/>
      <c r="FSD17" s="77"/>
      <c r="FSE17" s="77"/>
      <c r="FSF17" s="77"/>
      <c r="FSG17" s="77"/>
      <c r="FSH17" s="77"/>
      <c r="FSI17" s="77"/>
      <c r="FSJ17" s="77"/>
      <c r="FSK17" s="77"/>
      <c r="FSL17" s="77"/>
      <c r="FSM17" s="77"/>
      <c r="FSN17" s="77"/>
      <c r="FSO17" s="77"/>
      <c r="FSP17" s="77"/>
      <c r="FSQ17" s="77"/>
      <c r="FSR17" s="77"/>
      <c r="FSS17" s="77"/>
      <c r="FST17" s="77"/>
      <c r="FSU17" s="77"/>
      <c r="FSV17" s="77"/>
      <c r="FSW17" s="77"/>
      <c r="FSX17" s="77"/>
      <c r="FSY17" s="77"/>
      <c r="FSZ17" s="77"/>
      <c r="FTA17" s="77"/>
      <c r="FTB17" s="77"/>
      <c r="FTC17" s="77"/>
      <c r="FTD17" s="77"/>
      <c r="FTE17" s="77"/>
      <c r="FTF17" s="77"/>
      <c r="FTG17" s="77"/>
      <c r="FTH17" s="77"/>
      <c r="FTI17" s="77"/>
      <c r="FTJ17" s="77"/>
      <c r="FTK17" s="77"/>
      <c r="FTL17" s="77"/>
      <c r="FTM17" s="77"/>
      <c r="FTN17" s="77"/>
      <c r="FTO17" s="77"/>
      <c r="FTP17" s="77"/>
      <c r="FTQ17" s="77"/>
      <c r="FTR17" s="77"/>
      <c r="FTS17" s="77"/>
      <c r="FTT17" s="77"/>
      <c r="FTU17" s="77"/>
      <c r="FTV17" s="77"/>
      <c r="FTW17" s="77"/>
      <c r="FTX17" s="77"/>
      <c r="FTY17" s="77"/>
      <c r="FTZ17" s="77"/>
      <c r="FUA17" s="77"/>
      <c r="FUB17" s="77"/>
      <c r="FUC17" s="77"/>
      <c r="FUD17" s="77"/>
      <c r="FUE17" s="77"/>
      <c r="FUF17" s="77"/>
      <c r="FUG17" s="77"/>
      <c r="FUH17" s="77"/>
      <c r="FUI17" s="77"/>
      <c r="FUJ17" s="77"/>
      <c r="FUK17" s="77"/>
      <c r="FUL17" s="77"/>
      <c r="FUM17" s="77"/>
      <c r="FUN17" s="77"/>
      <c r="FUO17" s="77"/>
      <c r="FUP17" s="77"/>
      <c r="FUQ17" s="77"/>
      <c r="FUR17" s="77"/>
      <c r="FUS17" s="77"/>
      <c r="FUT17" s="77"/>
      <c r="FUU17" s="77"/>
      <c r="FUV17" s="77"/>
      <c r="FUW17" s="77"/>
      <c r="FUX17" s="77"/>
      <c r="FUY17" s="77"/>
      <c r="FUZ17" s="77"/>
      <c r="FVA17" s="77"/>
      <c r="FVB17" s="77"/>
      <c r="FVC17" s="77"/>
      <c r="FVD17" s="77"/>
      <c r="FVE17" s="77"/>
      <c r="FVF17" s="77"/>
      <c r="FVG17" s="77"/>
      <c r="FVH17" s="77"/>
      <c r="FVI17" s="77"/>
      <c r="FVJ17" s="77"/>
      <c r="FVK17" s="77"/>
      <c r="FVL17" s="77"/>
      <c r="FVM17" s="77"/>
      <c r="FVN17" s="77"/>
      <c r="FVO17" s="77"/>
      <c r="FVP17" s="77"/>
      <c r="FVQ17" s="77"/>
      <c r="FVR17" s="77"/>
      <c r="FVS17" s="77"/>
      <c r="FVT17" s="77"/>
      <c r="FVU17" s="77"/>
      <c r="FVV17" s="77"/>
      <c r="FVW17" s="77"/>
      <c r="FVX17" s="77"/>
      <c r="FVY17" s="77"/>
      <c r="FVZ17" s="77"/>
      <c r="FWA17" s="77"/>
      <c r="FWB17" s="77"/>
      <c r="FWC17" s="77"/>
      <c r="FWD17" s="77"/>
      <c r="FWE17" s="77"/>
      <c r="FWF17" s="77"/>
      <c r="FWG17" s="77"/>
      <c r="FWH17" s="77"/>
      <c r="FWI17" s="77"/>
      <c r="FWJ17" s="77"/>
      <c r="FWK17" s="77"/>
      <c r="FWL17" s="77"/>
      <c r="FWM17" s="77"/>
      <c r="FWN17" s="77"/>
      <c r="FWO17" s="77"/>
      <c r="FWP17" s="77"/>
      <c r="FWQ17" s="77"/>
      <c r="FWR17" s="77"/>
      <c r="FWS17" s="77"/>
      <c r="FWT17" s="77"/>
      <c r="FWU17" s="77"/>
      <c r="FWV17" s="77"/>
      <c r="FWW17" s="77"/>
      <c r="FWX17" s="77"/>
      <c r="FWY17" s="77"/>
      <c r="FWZ17" s="77"/>
      <c r="FXA17" s="77"/>
      <c r="FXB17" s="77"/>
      <c r="FXC17" s="77"/>
      <c r="FXD17" s="77"/>
      <c r="FXE17" s="77"/>
      <c r="FXF17" s="77"/>
      <c r="FXG17" s="77"/>
      <c r="FXH17" s="77"/>
      <c r="FXI17" s="77"/>
      <c r="FXJ17" s="77"/>
      <c r="FXK17" s="77"/>
      <c r="FXL17" s="77"/>
      <c r="FXM17" s="77"/>
      <c r="FXN17" s="77"/>
      <c r="FXO17" s="77"/>
      <c r="FXP17" s="77"/>
      <c r="FXQ17" s="77"/>
      <c r="FXR17" s="77"/>
      <c r="FXS17" s="77"/>
      <c r="FXT17" s="77"/>
      <c r="FXU17" s="77"/>
      <c r="FXV17" s="77"/>
      <c r="FXW17" s="77"/>
      <c r="FXX17" s="77"/>
      <c r="FXY17" s="77"/>
      <c r="FXZ17" s="77"/>
      <c r="FYA17" s="77"/>
      <c r="FYB17" s="77"/>
      <c r="FYC17" s="77"/>
      <c r="FYD17" s="77"/>
      <c r="FYE17" s="77"/>
      <c r="FYF17" s="77"/>
      <c r="FYG17" s="77"/>
      <c r="FYH17" s="77"/>
      <c r="FYI17" s="77"/>
      <c r="FYJ17" s="77"/>
      <c r="FYK17" s="77"/>
      <c r="FYL17" s="77"/>
      <c r="FYM17" s="77"/>
      <c r="FYN17" s="77"/>
      <c r="FYO17" s="77"/>
      <c r="FYP17" s="77"/>
      <c r="FYQ17" s="77"/>
      <c r="FYR17" s="77"/>
      <c r="FYS17" s="77"/>
      <c r="FYT17" s="77"/>
      <c r="FYU17" s="77"/>
      <c r="FYV17" s="77"/>
      <c r="FYW17" s="77"/>
      <c r="FYX17" s="77"/>
      <c r="FYY17" s="77"/>
      <c r="FYZ17" s="77"/>
      <c r="FZA17" s="77"/>
      <c r="FZB17" s="77"/>
      <c r="FZC17" s="77"/>
      <c r="FZD17" s="77"/>
      <c r="FZE17" s="77"/>
      <c r="FZF17" s="77"/>
      <c r="FZG17" s="77"/>
      <c r="FZH17" s="77"/>
      <c r="FZI17" s="77"/>
      <c r="FZJ17" s="77"/>
      <c r="FZK17" s="77"/>
      <c r="FZL17" s="77"/>
      <c r="FZM17" s="77"/>
      <c r="FZN17" s="77"/>
      <c r="FZO17" s="77"/>
      <c r="FZP17" s="77"/>
      <c r="FZQ17" s="77"/>
      <c r="FZR17" s="77"/>
      <c r="FZS17" s="77"/>
      <c r="FZT17" s="77"/>
      <c r="FZU17" s="77"/>
      <c r="FZV17" s="77"/>
      <c r="FZW17" s="77"/>
      <c r="FZX17" s="77"/>
      <c r="FZY17" s="77"/>
      <c r="FZZ17" s="77"/>
      <c r="GAA17" s="77"/>
      <c r="GAB17" s="77"/>
      <c r="GAC17" s="77"/>
      <c r="GAD17" s="77"/>
      <c r="GAE17" s="77"/>
      <c r="GAF17" s="77"/>
      <c r="GAG17" s="77"/>
      <c r="GAH17" s="77"/>
      <c r="GAI17" s="77"/>
      <c r="GAJ17" s="77"/>
      <c r="GAK17" s="77"/>
      <c r="GAL17" s="77"/>
      <c r="GAM17" s="77"/>
      <c r="GAN17" s="77"/>
      <c r="GAO17" s="77"/>
      <c r="GAP17" s="77"/>
      <c r="GAQ17" s="77"/>
      <c r="GAR17" s="77"/>
      <c r="GAS17" s="77"/>
      <c r="GAT17" s="77"/>
      <c r="GAU17" s="77"/>
      <c r="GAV17" s="77"/>
      <c r="GAW17" s="77"/>
      <c r="GAX17" s="77"/>
      <c r="GAY17" s="77"/>
      <c r="GAZ17" s="77"/>
      <c r="GBA17" s="77"/>
      <c r="GBB17" s="77"/>
      <c r="GBC17" s="77"/>
      <c r="GBD17" s="77"/>
      <c r="GBE17" s="77"/>
      <c r="GBF17" s="77"/>
      <c r="GBG17" s="77"/>
      <c r="GBH17" s="77"/>
      <c r="GBI17" s="77"/>
      <c r="GBJ17" s="77"/>
      <c r="GBK17" s="77"/>
      <c r="GBL17" s="77"/>
      <c r="GBM17" s="77"/>
      <c r="GBN17" s="77"/>
      <c r="GBO17" s="77"/>
      <c r="GBP17" s="77"/>
      <c r="GBQ17" s="77"/>
      <c r="GBR17" s="77"/>
      <c r="GBS17" s="77"/>
      <c r="GBT17" s="77"/>
      <c r="GBU17" s="77"/>
      <c r="GBV17" s="77"/>
      <c r="GBW17" s="77"/>
      <c r="GBX17" s="77"/>
      <c r="GBY17" s="77"/>
      <c r="GBZ17" s="77"/>
      <c r="GCA17" s="77"/>
      <c r="GCB17" s="77"/>
      <c r="GCC17" s="77"/>
      <c r="GCD17" s="77"/>
      <c r="GCE17" s="77"/>
      <c r="GCF17" s="77"/>
      <c r="GCG17" s="77"/>
      <c r="GCH17" s="77"/>
      <c r="GCI17" s="77"/>
      <c r="GCJ17" s="77"/>
      <c r="GCK17" s="77"/>
      <c r="GCL17" s="77"/>
      <c r="GCM17" s="77"/>
      <c r="GCN17" s="77"/>
      <c r="GCO17" s="77"/>
      <c r="GCP17" s="77"/>
      <c r="GCQ17" s="77"/>
      <c r="GCR17" s="77"/>
      <c r="GCS17" s="77"/>
      <c r="GCT17" s="77"/>
      <c r="GCU17" s="77"/>
      <c r="GCV17" s="77"/>
      <c r="GCW17" s="77"/>
      <c r="GCX17" s="77"/>
      <c r="GCY17" s="77"/>
      <c r="GCZ17" s="77"/>
      <c r="GDA17" s="77"/>
      <c r="GDB17" s="77"/>
      <c r="GDC17" s="77"/>
      <c r="GDD17" s="77"/>
      <c r="GDE17" s="77"/>
      <c r="GDF17" s="77"/>
      <c r="GDG17" s="77"/>
      <c r="GDH17" s="77"/>
      <c r="GDI17" s="77"/>
      <c r="GDJ17" s="77"/>
      <c r="GDK17" s="77"/>
      <c r="GDL17" s="77"/>
      <c r="GDM17" s="77"/>
      <c r="GDN17" s="77"/>
      <c r="GDO17" s="77"/>
      <c r="GDP17" s="77"/>
      <c r="GDQ17" s="77"/>
      <c r="GDR17" s="77"/>
      <c r="GDS17" s="77"/>
      <c r="GDT17" s="77"/>
      <c r="GDU17" s="77"/>
      <c r="GDV17" s="77"/>
      <c r="GDW17" s="77"/>
      <c r="GDX17" s="77"/>
      <c r="GDY17" s="77"/>
      <c r="GDZ17" s="77"/>
      <c r="GEA17" s="77"/>
      <c r="GEB17" s="77"/>
      <c r="GEC17" s="77"/>
      <c r="GED17" s="77"/>
      <c r="GEE17" s="77"/>
      <c r="GEF17" s="77"/>
      <c r="GEG17" s="77"/>
      <c r="GEH17" s="77"/>
      <c r="GEI17" s="77"/>
      <c r="GEJ17" s="77"/>
      <c r="GEK17" s="77"/>
      <c r="GEL17" s="77"/>
      <c r="GEM17" s="77"/>
      <c r="GEN17" s="77"/>
      <c r="GEO17" s="77"/>
      <c r="GEP17" s="77"/>
      <c r="GEQ17" s="77"/>
      <c r="GER17" s="77"/>
      <c r="GES17" s="77"/>
      <c r="GET17" s="77"/>
      <c r="GEU17" s="77"/>
      <c r="GEV17" s="77"/>
      <c r="GEW17" s="77"/>
      <c r="GEX17" s="77"/>
      <c r="GEY17" s="77"/>
      <c r="GEZ17" s="77"/>
      <c r="GFA17" s="77"/>
      <c r="GFB17" s="77"/>
      <c r="GFC17" s="77"/>
      <c r="GFD17" s="77"/>
      <c r="GFE17" s="77"/>
      <c r="GFF17" s="77"/>
      <c r="GFG17" s="77"/>
      <c r="GFH17" s="77"/>
      <c r="GFI17" s="77"/>
      <c r="GFJ17" s="77"/>
      <c r="GFK17" s="77"/>
      <c r="GFL17" s="77"/>
      <c r="GFM17" s="77"/>
      <c r="GFN17" s="77"/>
      <c r="GFO17" s="77"/>
      <c r="GFP17" s="77"/>
      <c r="GFQ17" s="77"/>
      <c r="GFR17" s="77"/>
      <c r="GFS17" s="77"/>
      <c r="GFT17" s="77"/>
      <c r="GFU17" s="77"/>
      <c r="GFV17" s="77"/>
      <c r="GFW17" s="77"/>
      <c r="GFX17" s="77"/>
      <c r="GFY17" s="77"/>
      <c r="GFZ17" s="77"/>
      <c r="GGA17" s="77"/>
      <c r="GGB17" s="77"/>
      <c r="GGC17" s="77"/>
      <c r="GGD17" s="77"/>
      <c r="GGE17" s="77"/>
      <c r="GGF17" s="77"/>
      <c r="GGG17" s="77"/>
      <c r="GGH17" s="77"/>
      <c r="GGI17" s="77"/>
      <c r="GGJ17" s="77"/>
      <c r="GGK17" s="77"/>
      <c r="GGL17" s="77"/>
      <c r="GGM17" s="77"/>
      <c r="GGN17" s="77"/>
      <c r="GGO17" s="77"/>
      <c r="GGP17" s="77"/>
      <c r="GGQ17" s="77"/>
      <c r="GGR17" s="77"/>
      <c r="GGS17" s="77"/>
      <c r="GGT17" s="77"/>
      <c r="GGU17" s="77"/>
      <c r="GGV17" s="77"/>
      <c r="GGW17" s="77"/>
      <c r="GGX17" s="77"/>
      <c r="GGY17" s="77"/>
      <c r="GGZ17" s="77"/>
      <c r="GHA17" s="77"/>
      <c r="GHB17" s="77"/>
      <c r="GHC17" s="77"/>
      <c r="GHD17" s="77"/>
      <c r="GHE17" s="77"/>
      <c r="GHF17" s="77"/>
      <c r="GHG17" s="77"/>
      <c r="GHH17" s="77"/>
      <c r="GHI17" s="77"/>
      <c r="GHJ17" s="77"/>
      <c r="GHK17" s="77"/>
      <c r="GHL17" s="77"/>
      <c r="GHM17" s="77"/>
      <c r="GHN17" s="77"/>
      <c r="GHO17" s="77"/>
      <c r="GHP17" s="77"/>
      <c r="GHQ17" s="77"/>
      <c r="GHR17" s="77"/>
      <c r="GHS17" s="77"/>
      <c r="GHT17" s="77"/>
      <c r="GHU17" s="77"/>
      <c r="GHV17" s="77"/>
      <c r="GHW17" s="77"/>
      <c r="GHX17" s="77"/>
      <c r="GHY17" s="77"/>
      <c r="GHZ17" s="77"/>
      <c r="GIA17" s="77"/>
      <c r="GIB17" s="77"/>
      <c r="GIC17" s="77"/>
      <c r="GID17" s="77"/>
      <c r="GIE17" s="77"/>
      <c r="GIF17" s="77"/>
      <c r="GIG17" s="77"/>
      <c r="GIH17" s="77"/>
      <c r="GII17" s="77"/>
      <c r="GIJ17" s="77"/>
      <c r="GIK17" s="77"/>
      <c r="GIL17" s="77"/>
      <c r="GIM17" s="77"/>
      <c r="GIN17" s="77"/>
      <c r="GIO17" s="77"/>
      <c r="GIP17" s="77"/>
      <c r="GIQ17" s="77"/>
      <c r="GIR17" s="77"/>
      <c r="GIS17" s="77"/>
      <c r="GIT17" s="77"/>
      <c r="GIU17" s="77"/>
      <c r="GIV17" s="77"/>
      <c r="GIW17" s="77"/>
      <c r="GIX17" s="77"/>
      <c r="GIY17" s="77"/>
      <c r="GIZ17" s="77"/>
      <c r="GJA17" s="77"/>
      <c r="GJB17" s="77"/>
      <c r="GJC17" s="77"/>
      <c r="GJD17" s="77"/>
      <c r="GJE17" s="77"/>
      <c r="GJF17" s="77"/>
      <c r="GJG17" s="77"/>
      <c r="GJH17" s="77"/>
      <c r="GJI17" s="77"/>
      <c r="GJJ17" s="77"/>
      <c r="GJK17" s="77"/>
      <c r="GJL17" s="77"/>
      <c r="GJM17" s="77"/>
      <c r="GJN17" s="77"/>
      <c r="GJO17" s="77"/>
      <c r="GJP17" s="77"/>
      <c r="GJQ17" s="77"/>
      <c r="GJR17" s="77"/>
      <c r="GJS17" s="77"/>
      <c r="GJT17" s="77"/>
      <c r="GJU17" s="77"/>
      <c r="GJV17" s="77"/>
      <c r="GJW17" s="77"/>
      <c r="GJX17" s="77"/>
      <c r="GJY17" s="77"/>
      <c r="GJZ17" s="77"/>
      <c r="GKA17" s="77"/>
      <c r="GKB17" s="77"/>
      <c r="GKC17" s="77"/>
      <c r="GKD17" s="77"/>
      <c r="GKE17" s="77"/>
      <c r="GKF17" s="77"/>
      <c r="GKG17" s="77"/>
      <c r="GKH17" s="77"/>
      <c r="GKI17" s="77"/>
      <c r="GKJ17" s="77"/>
      <c r="GKK17" s="77"/>
      <c r="GKL17" s="77"/>
      <c r="GKM17" s="77"/>
      <c r="GKN17" s="77"/>
      <c r="GKO17" s="77"/>
      <c r="GKP17" s="77"/>
      <c r="GKQ17" s="77"/>
      <c r="GKR17" s="77"/>
      <c r="GKS17" s="77"/>
      <c r="GKT17" s="77"/>
      <c r="GKU17" s="77"/>
      <c r="GKV17" s="77"/>
      <c r="GKW17" s="77"/>
      <c r="GKX17" s="77"/>
      <c r="GKY17" s="77"/>
      <c r="GKZ17" s="77"/>
      <c r="GLA17" s="77"/>
      <c r="GLB17" s="77"/>
      <c r="GLC17" s="77"/>
      <c r="GLD17" s="77"/>
      <c r="GLE17" s="77"/>
      <c r="GLF17" s="77"/>
      <c r="GLG17" s="77"/>
      <c r="GLH17" s="77"/>
      <c r="GLI17" s="77"/>
      <c r="GLJ17" s="77"/>
      <c r="GLK17" s="77"/>
      <c r="GLL17" s="77"/>
      <c r="GLM17" s="77"/>
      <c r="GLN17" s="77"/>
      <c r="GLO17" s="77"/>
      <c r="GLP17" s="77"/>
      <c r="GLQ17" s="77"/>
      <c r="GLR17" s="77"/>
      <c r="GLS17" s="77"/>
      <c r="GLT17" s="77"/>
      <c r="GLU17" s="77"/>
      <c r="GLV17" s="77"/>
      <c r="GLW17" s="77"/>
      <c r="GLX17" s="77"/>
      <c r="GLY17" s="77"/>
      <c r="GLZ17" s="77"/>
      <c r="GMA17" s="77"/>
      <c r="GMB17" s="77"/>
      <c r="GMC17" s="77"/>
      <c r="GMD17" s="77"/>
      <c r="GME17" s="77"/>
      <c r="GMF17" s="77"/>
      <c r="GMG17" s="77"/>
      <c r="GMH17" s="77"/>
      <c r="GMI17" s="77"/>
      <c r="GMJ17" s="77"/>
      <c r="GMK17" s="77"/>
      <c r="GML17" s="77"/>
      <c r="GMM17" s="77"/>
      <c r="GMN17" s="77"/>
      <c r="GMO17" s="77"/>
      <c r="GMP17" s="77"/>
      <c r="GMQ17" s="77"/>
      <c r="GMR17" s="77"/>
      <c r="GMS17" s="77"/>
      <c r="GMT17" s="77"/>
      <c r="GMU17" s="77"/>
      <c r="GMV17" s="77"/>
      <c r="GMW17" s="77"/>
      <c r="GMX17" s="77"/>
      <c r="GMY17" s="77"/>
      <c r="GMZ17" s="77"/>
      <c r="GNA17" s="77"/>
      <c r="GNB17" s="77"/>
      <c r="GNC17" s="77"/>
      <c r="GND17" s="77"/>
      <c r="GNE17" s="77"/>
      <c r="GNF17" s="77"/>
      <c r="GNG17" s="77"/>
      <c r="GNH17" s="77"/>
      <c r="GNI17" s="77"/>
      <c r="GNJ17" s="77"/>
      <c r="GNK17" s="77"/>
      <c r="GNL17" s="77"/>
      <c r="GNM17" s="77"/>
      <c r="GNN17" s="77"/>
      <c r="GNO17" s="77"/>
      <c r="GNP17" s="77"/>
      <c r="GNQ17" s="77"/>
      <c r="GNR17" s="77"/>
      <c r="GNS17" s="77"/>
      <c r="GNT17" s="77"/>
      <c r="GNU17" s="77"/>
      <c r="GNV17" s="77"/>
      <c r="GNW17" s="77"/>
      <c r="GNX17" s="77"/>
      <c r="GNY17" s="77"/>
      <c r="GNZ17" s="77"/>
      <c r="GOA17" s="77"/>
      <c r="GOB17" s="77"/>
      <c r="GOC17" s="77"/>
      <c r="GOD17" s="77"/>
      <c r="GOE17" s="77"/>
      <c r="GOF17" s="77"/>
      <c r="GOG17" s="77"/>
      <c r="GOH17" s="77"/>
      <c r="GOI17" s="77"/>
      <c r="GOJ17" s="77"/>
      <c r="GOK17" s="77"/>
      <c r="GOL17" s="77"/>
      <c r="GOM17" s="77"/>
      <c r="GON17" s="77"/>
      <c r="GOO17" s="77"/>
      <c r="GOP17" s="77"/>
      <c r="GOQ17" s="77"/>
      <c r="GOR17" s="77"/>
      <c r="GOS17" s="77"/>
      <c r="GOT17" s="77"/>
      <c r="GOU17" s="77"/>
      <c r="GOV17" s="77"/>
      <c r="GOW17" s="77"/>
      <c r="GOX17" s="77"/>
      <c r="GOY17" s="77"/>
      <c r="GOZ17" s="77"/>
      <c r="GPA17" s="77"/>
      <c r="GPB17" s="77"/>
      <c r="GPC17" s="77"/>
      <c r="GPD17" s="77"/>
      <c r="GPE17" s="77"/>
      <c r="GPF17" s="77"/>
      <c r="GPG17" s="77"/>
      <c r="GPH17" s="77"/>
      <c r="GPI17" s="77"/>
      <c r="GPJ17" s="77"/>
      <c r="GPK17" s="77"/>
      <c r="GPL17" s="77"/>
      <c r="GPM17" s="77"/>
      <c r="GPN17" s="77"/>
      <c r="GPO17" s="77"/>
      <c r="GPP17" s="77"/>
      <c r="GPQ17" s="77"/>
      <c r="GPR17" s="77"/>
      <c r="GPS17" s="77"/>
      <c r="GPT17" s="77"/>
      <c r="GPU17" s="77"/>
      <c r="GPV17" s="77"/>
      <c r="GPW17" s="77"/>
      <c r="GPX17" s="77"/>
      <c r="GPY17" s="77"/>
      <c r="GPZ17" s="77"/>
      <c r="GQA17" s="77"/>
      <c r="GQB17" s="77"/>
      <c r="GQC17" s="77"/>
      <c r="GQD17" s="77"/>
      <c r="GQE17" s="77"/>
      <c r="GQF17" s="77"/>
      <c r="GQG17" s="77"/>
      <c r="GQH17" s="77"/>
      <c r="GQI17" s="77"/>
      <c r="GQJ17" s="77"/>
      <c r="GQK17" s="77"/>
      <c r="GQL17" s="77"/>
      <c r="GQM17" s="77"/>
      <c r="GQN17" s="77"/>
      <c r="GQO17" s="77"/>
      <c r="GQP17" s="77"/>
      <c r="GQQ17" s="77"/>
      <c r="GQR17" s="77"/>
      <c r="GQS17" s="77"/>
      <c r="GQT17" s="77"/>
      <c r="GQU17" s="77"/>
      <c r="GQV17" s="77"/>
      <c r="GQW17" s="77"/>
      <c r="GQX17" s="77"/>
      <c r="GQY17" s="77"/>
      <c r="GQZ17" s="77"/>
      <c r="GRA17" s="77"/>
      <c r="GRB17" s="77"/>
      <c r="GRC17" s="77"/>
      <c r="GRD17" s="77"/>
      <c r="GRE17" s="77"/>
      <c r="GRF17" s="77"/>
      <c r="GRG17" s="77"/>
      <c r="GRH17" s="77"/>
      <c r="GRI17" s="77"/>
      <c r="GRJ17" s="77"/>
      <c r="GRK17" s="77"/>
      <c r="GRL17" s="77"/>
      <c r="GRM17" s="77"/>
      <c r="GRN17" s="77"/>
      <c r="GRO17" s="77"/>
      <c r="GRP17" s="77"/>
      <c r="GRQ17" s="77"/>
      <c r="GRR17" s="77"/>
      <c r="GRS17" s="77"/>
      <c r="GRT17" s="77"/>
      <c r="GRU17" s="77"/>
      <c r="GRV17" s="77"/>
      <c r="GRW17" s="77"/>
      <c r="GRX17" s="77"/>
      <c r="GRY17" s="77"/>
      <c r="GRZ17" s="77"/>
      <c r="GSA17" s="77"/>
      <c r="GSB17" s="77"/>
      <c r="GSC17" s="77"/>
      <c r="GSD17" s="77"/>
      <c r="GSE17" s="77"/>
      <c r="GSF17" s="77"/>
      <c r="GSG17" s="77"/>
      <c r="GSH17" s="77"/>
      <c r="GSI17" s="77"/>
      <c r="GSJ17" s="77"/>
      <c r="GSK17" s="77"/>
      <c r="GSL17" s="77"/>
      <c r="GSM17" s="77"/>
      <c r="GSN17" s="77"/>
      <c r="GSO17" s="77"/>
      <c r="GSP17" s="77"/>
      <c r="GSQ17" s="77"/>
      <c r="GSR17" s="77"/>
      <c r="GSS17" s="77"/>
      <c r="GST17" s="77"/>
      <c r="GSU17" s="77"/>
      <c r="GSV17" s="77"/>
      <c r="GSW17" s="77"/>
      <c r="GSX17" s="77"/>
      <c r="GSY17" s="77"/>
      <c r="GSZ17" s="77"/>
      <c r="GTA17" s="77"/>
      <c r="GTB17" s="77"/>
      <c r="GTC17" s="77"/>
      <c r="GTD17" s="77"/>
      <c r="GTE17" s="77"/>
      <c r="GTF17" s="77"/>
      <c r="GTG17" s="77"/>
      <c r="GTH17" s="77"/>
      <c r="GTI17" s="77"/>
      <c r="GTJ17" s="77"/>
      <c r="GTK17" s="77"/>
      <c r="GTL17" s="77"/>
      <c r="GTM17" s="77"/>
      <c r="GTN17" s="77"/>
      <c r="GTO17" s="77"/>
      <c r="GTP17" s="77"/>
      <c r="GTQ17" s="77"/>
      <c r="GTR17" s="77"/>
      <c r="GTS17" s="77"/>
      <c r="GTT17" s="77"/>
      <c r="GTU17" s="77"/>
      <c r="GTV17" s="77"/>
      <c r="GTW17" s="77"/>
      <c r="GTX17" s="77"/>
      <c r="GTY17" s="77"/>
      <c r="GTZ17" s="77"/>
      <c r="GUA17" s="77"/>
      <c r="GUB17" s="77"/>
      <c r="GUC17" s="77"/>
      <c r="GUD17" s="77"/>
      <c r="GUE17" s="77"/>
      <c r="GUF17" s="77"/>
      <c r="GUG17" s="77"/>
      <c r="GUH17" s="77"/>
      <c r="GUI17" s="77"/>
      <c r="GUJ17" s="77"/>
      <c r="GUK17" s="77"/>
      <c r="GUL17" s="77"/>
      <c r="GUM17" s="77"/>
      <c r="GUN17" s="77"/>
      <c r="GUO17" s="77"/>
      <c r="GUP17" s="77"/>
      <c r="GUQ17" s="77"/>
      <c r="GUR17" s="77"/>
      <c r="GUS17" s="77"/>
      <c r="GUT17" s="77"/>
      <c r="GUU17" s="77"/>
      <c r="GUV17" s="77"/>
      <c r="GUW17" s="77"/>
      <c r="GUX17" s="77"/>
      <c r="GUY17" s="77"/>
      <c r="GUZ17" s="77"/>
      <c r="GVA17" s="77"/>
      <c r="GVB17" s="77"/>
      <c r="GVC17" s="77"/>
      <c r="GVD17" s="77"/>
      <c r="GVE17" s="77"/>
      <c r="GVF17" s="77"/>
      <c r="GVG17" s="77"/>
      <c r="GVH17" s="77"/>
      <c r="GVI17" s="77"/>
      <c r="GVJ17" s="77"/>
      <c r="GVK17" s="77"/>
      <c r="GVL17" s="77"/>
      <c r="GVM17" s="77"/>
      <c r="GVN17" s="77"/>
      <c r="GVO17" s="77"/>
      <c r="GVP17" s="77"/>
      <c r="GVQ17" s="77"/>
      <c r="GVR17" s="77"/>
      <c r="GVS17" s="77"/>
      <c r="GVT17" s="77"/>
      <c r="GVU17" s="77"/>
      <c r="GVV17" s="77"/>
      <c r="GVW17" s="77"/>
      <c r="GVX17" s="77"/>
      <c r="GVY17" s="77"/>
      <c r="GVZ17" s="77"/>
      <c r="GWA17" s="77"/>
      <c r="GWB17" s="77"/>
      <c r="GWC17" s="77"/>
      <c r="GWD17" s="77"/>
      <c r="GWE17" s="77"/>
      <c r="GWF17" s="77"/>
      <c r="GWG17" s="77"/>
      <c r="GWH17" s="77"/>
      <c r="GWI17" s="77"/>
      <c r="GWJ17" s="77"/>
      <c r="GWK17" s="77"/>
      <c r="GWL17" s="77"/>
      <c r="GWM17" s="77"/>
      <c r="GWN17" s="77"/>
      <c r="GWO17" s="77"/>
      <c r="GWP17" s="77"/>
      <c r="GWQ17" s="77"/>
      <c r="GWR17" s="77"/>
      <c r="GWS17" s="77"/>
      <c r="GWT17" s="77"/>
      <c r="GWU17" s="77"/>
      <c r="GWV17" s="77"/>
      <c r="GWW17" s="77"/>
      <c r="GWX17" s="77"/>
      <c r="GWY17" s="77"/>
      <c r="GWZ17" s="77"/>
      <c r="GXA17" s="77"/>
      <c r="GXB17" s="77"/>
      <c r="GXC17" s="77"/>
      <c r="GXD17" s="77"/>
      <c r="GXE17" s="77"/>
      <c r="GXF17" s="77"/>
      <c r="GXG17" s="77"/>
      <c r="GXH17" s="77"/>
      <c r="GXI17" s="77"/>
      <c r="GXJ17" s="77"/>
      <c r="GXK17" s="77"/>
      <c r="GXL17" s="77"/>
      <c r="GXM17" s="77"/>
      <c r="GXN17" s="77"/>
      <c r="GXO17" s="77"/>
      <c r="GXP17" s="77"/>
      <c r="GXQ17" s="77"/>
      <c r="GXR17" s="77"/>
      <c r="GXS17" s="77"/>
      <c r="GXT17" s="77"/>
      <c r="GXU17" s="77"/>
      <c r="GXV17" s="77"/>
      <c r="GXW17" s="77"/>
      <c r="GXX17" s="77"/>
      <c r="GXY17" s="77"/>
      <c r="GXZ17" s="77"/>
      <c r="GYA17" s="77"/>
      <c r="GYB17" s="77"/>
      <c r="GYC17" s="77"/>
      <c r="GYD17" s="77"/>
      <c r="GYE17" s="77"/>
      <c r="GYF17" s="77"/>
      <c r="GYG17" s="77"/>
      <c r="GYH17" s="77"/>
      <c r="GYI17" s="77"/>
      <c r="GYJ17" s="77"/>
      <c r="GYK17" s="77"/>
      <c r="GYL17" s="77"/>
      <c r="GYM17" s="77"/>
      <c r="GYN17" s="77"/>
      <c r="GYO17" s="77"/>
      <c r="GYP17" s="77"/>
      <c r="GYQ17" s="77"/>
      <c r="GYR17" s="77"/>
      <c r="GYS17" s="77"/>
      <c r="GYT17" s="77"/>
      <c r="GYU17" s="77"/>
      <c r="GYV17" s="77"/>
      <c r="GYW17" s="77"/>
      <c r="GYX17" s="77"/>
      <c r="GYY17" s="77"/>
      <c r="GYZ17" s="77"/>
      <c r="GZA17" s="77"/>
      <c r="GZB17" s="77"/>
      <c r="GZC17" s="77"/>
      <c r="GZD17" s="77"/>
      <c r="GZE17" s="77"/>
      <c r="GZF17" s="77"/>
      <c r="GZG17" s="77"/>
      <c r="GZH17" s="77"/>
      <c r="GZI17" s="77"/>
      <c r="GZJ17" s="77"/>
      <c r="GZK17" s="77"/>
      <c r="GZL17" s="77"/>
      <c r="GZM17" s="77"/>
      <c r="GZN17" s="77"/>
      <c r="GZO17" s="77"/>
      <c r="GZP17" s="77"/>
      <c r="GZQ17" s="77"/>
      <c r="GZR17" s="77"/>
      <c r="GZS17" s="77"/>
      <c r="GZT17" s="77"/>
      <c r="GZU17" s="77"/>
      <c r="GZV17" s="77"/>
      <c r="GZW17" s="77"/>
      <c r="GZX17" s="77"/>
      <c r="GZY17" s="77"/>
      <c r="GZZ17" s="77"/>
      <c r="HAA17" s="77"/>
      <c r="HAB17" s="77"/>
      <c r="HAC17" s="77"/>
      <c r="HAD17" s="77"/>
      <c r="HAE17" s="77"/>
      <c r="HAF17" s="77"/>
      <c r="HAG17" s="77"/>
      <c r="HAH17" s="77"/>
      <c r="HAI17" s="77"/>
      <c r="HAJ17" s="77"/>
      <c r="HAK17" s="77"/>
      <c r="HAL17" s="77"/>
      <c r="HAM17" s="77"/>
      <c r="HAN17" s="77"/>
      <c r="HAO17" s="77"/>
      <c r="HAP17" s="77"/>
      <c r="HAQ17" s="77"/>
      <c r="HAR17" s="77"/>
      <c r="HAS17" s="77"/>
      <c r="HAT17" s="77"/>
      <c r="HAU17" s="77"/>
      <c r="HAV17" s="77"/>
      <c r="HAW17" s="77"/>
      <c r="HAX17" s="77"/>
      <c r="HAY17" s="77"/>
      <c r="HAZ17" s="77"/>
      <c r="HBA17" s="77"/>
      <c r="HBB17" s="77"/>
      <c r="HBC17" s="77"/>
      <c r="HBD17" s="77"/>
      <c r="HBE17" s="77"/>
      <c r="HBF17" s="77"/>
      <c r="HBG17" s="77"/>
      <c r="HBH17" s="77"/>
      <c r="HBI17" s="77"/>
      <c r="HBJ17" s="77"/>
      <c r="HBK17" s="77"/>
      <c r="HBL17" s="77"/>
      <c r="HBM17" s="77"/>
      <c r="HBN17" s="77"/>
      <c r="HBO17" s="77"/>
      <c r="HBP17" s="77"/>
      <c r="HBQ17" s="77"/>
      <c r="HBR17" s="77"/>
      <c r="HBS17" s="77"/>
      <c r="HBT17" s="77"/>
      <c r="HBU17" s="77"/>
      <c r="HBV17" s="77"/>
      <c r="HBW17" s="77"/>
      <c r="HBX17" s="77"/>
      <c r="HBY17" s="77"/>
      <c r="HBZ17" s="77"/>
      <c r="HCA17" s="77"/>
      <c r="HCB17" s="77"/>
      <c r="HCC17" s="77"/>
      <c r="HCD17" s="77"/>
      <c r="HCE17" s="77"/>
      <c r="HCF17" s="77"/>
      <c r="HCG17" s="77"/>
      <c r="HCH17" s="77"/>
      <c r="HCI17" s="77"/>
      <c r="HCJ17" s="77"/>
      <c r="HCK17" s="77"/>
      <c r="HCL17" s="77"/>
      <c r="HCM17" s="77"/>
      <c r="HCN17" s="77"/>
      <c r="HCO17" s="77"/>
      <c r="HCP17" s="77"/>
      <c r="HCQ17" s="77"/>
      <c r="HCR17" s="77"/>
      <c r="HCS17" s="77"/>
      <c r="HCT17" s="77"/>
      <c r="HCU17" s="77"/>
      <c r="HCV17" s="77"/>
      <c r="HCW17" s="77"/>
      <c r="HCX17" s="77"/>
      <c r="HCY17" s="77"/>
      <c r="HCZ17" s="77"/>
      <c r="HDA17" s="77"/>
      <c r="HDB17" s="77"/>
      <c r="HDC17" s="77"/>
      <c r="HDD17" s="77"/>
      <c r="HDE17" s="77"/>
      <c r="HDF17" s="77"/>
      <c r="HDG17" s="77"/>
      <c r="HDH17" s="77"/>
      <c r="HDI17" s="77"/>
      <c r="HDJ17" s="77"/>
      <c r="HDK17" s="77"/>
      <c r="HDL17" s="77"/>
      <c r="HDM17" s="77"/>
      <c r="HDN17" s="77"/>
      <c r="HDO17" s="77"/>
      <c r="HDP17" s="77"/>
      <c r="HDQ17" s="77"/>
      <c r="HDR17" s="77"/>
      <c r="HDS17" s="77"/>
      <c r="HDT17" s="77"/>
      <c r="HDU17" s="77"/>
      <c r="HDV17" s="77"/>
      <c r="HDW17" s="77"/>
      <c r="HDX17" s="77"/>
      <c r="HDY17" s="77"/>
      <c r="HDZ17" s="77"/>
      <c r="HEA17" s="77"/>
      <c r="HEB17" s="77"/>
      <c r="HEC17" s="77"/>
      <c r="HED17" s="77"/>
      <c r="HEE17" s="77"/>
      <c r="HEF17" s="77"/>
      <c r="HEG17" s="77"/>
      <c r="HEH17" s="77"/>
      <c r="HEI17" s="77"/>
      <c r="HEJ17" s="77"/>
      <c r="HEK17" s="77"/>
      <c r="HEL17" s="77"/>
      <c r="HEM17" s="77"/>
      <c r="HEN17" s="77"/>
      <c r="HEO17" s="77"/>
      <c r="HEP17" s="77"/>
      <c r="HEQ17" s="77"/>
      <c r="HER17" s="77"/>
      <c r="HES17" s="77"/>
      <c r="HET17" s="77"/>
      <c r="HEU17" s="77"/>
      <c r="HEV17" s="77"/>
      <c r="HEW17" s="77"/>
      <c r="HEX17" s="77"/>
      <c r="HEY17" s="77"/>
      <c r="HEZ17" s="77"/>
      <c r="HFA17" s="77"/>
      <c r="HFB17" s="77"/>
      <c r="HFC17" s="77"/>
      <c r="HFD17" s="77"/>
      <c r="HFE17" s="77"/>
      <c r="HFF17" s="77"/>
      <c r="HFG17" s="77"/>
      <c r="HFH17" s="77"/>
      <c r="HFI17" s="77"/>
      <c r="HFJ17" s="77"/>
      <c r="HFK17" s="77"/>
      <c r="HFL17" s="77"/>
      <c r="HFM17" s="77"/>
      <c r="HFN17" s="77"/>
      <c r="HFO17" s="77"/>
      <c r="HFP17" s="77"/>
      <c r="HFQ17" s="77"/>
      <c r="HFR17" s="77"/>
      <c r="HFS17" s="77"/>
      <c r="HFT17" s="77"/>
      <c r="HFU17" s="77"/>
      <c r="HFV17" s="77"/>
      <c r="HFW17" s="77"/>
      <c r="HFX17" s="77"/>
      <c r="HFY17" s="77"/>
      <c r="HFZ17" s="77"/>
      <c r="HGA17" s="77"/>
      <c r="HGB17" s="77"/>
      <c r="HGC17" s="77"/>
      <c r="HGD17" s="77"/>
      <c r="HGE17" s="77"/>
      <c r="HGF17" s="77"/>
      <c r="HGG17" s="77"/>
      <c r="HGH17" s="77"/>
      <c r="HGI17" s="77"/>
      <c r="HGJ17" s="77"/>
      <c r="HGK17" s="77"/>
      <c r="HGL17" s="77"/>
      <c r="HGM17" s="77"/>
      <c r="HGN17" s="77"/>
      <c r="HGO17" s="77"/>
      <c r="HGP17" s="77"/>
      <c r="HGQ17" s="77"/>
      <c r="HGR17" s="77"/>
      <c r="HGS17" s="77"/>
      <c r="HGT17" s="77"/>
      <c r="HGU17" s="77"/>
      <c r="HGV17" s="77"/>
      <c r="HGW17" s="77"/>
      <c r="HGX17" s="77"/>
      <c r="HGY17" s="77"/>
      <c r="HGZ17" s="77"/>
      <c r="HHA17" s="77"/>
      <c r="HHB17" s="77"/>
      <c r="HHC17" s="77"/>
      <c r="HHD17" s="77"/>
      <c r="HHE17" s="77"/>
      <c r="HHF17" s="77"/>
      <c r="HHG17" s="77"/>
      <c r="HHH17" s="77"/>
      <c r="HHI17" s="77"/>
      <c r="HHJ17" s="77"/>
      <c r="HHK17" s="77"/>
      <c r="HHL17" s="77"/>
      <c r="HHM17" s="77"/>
      <c r="HHN17" s="77"/>
      <c r="HHO17" s="77"/>
      <c r="HHP17" s="77"/>
      <c r="HHQ17" s="77"/>
      <c r="HHR17" s="77"/>
      <c r="HHS17" s="77"/>
      <c r="HHT17" s="77"/>
      <c r="HHU17" s="77"/>
      <c r="HHV17" s="77"/>
      <c r="HHW17" s="77"/>
      <c r="HHX17" s="77"/>
      <c r="HHY17" s="77"/>
      <c r="HHZ17" s="77"/>
      <c r="HIA17" s="77"/>
      <c r="HIB17" s="77"/>
      <c r="HIC17" s="77"/>
      <c r="HID17" s="77"/>
      <c r="HIE17" s="77"/>
      <c r="HIF17" s="77"/>
      <c r="HIG17" s="77"/>
      <c r="HIH17" s="77"/>
      <c r="HII17" s="77"/>
      <c r="HIJ17" s="77"/>
      <c r="HIK17" s="77"/>
      <c r="HIL17" s="77"/>
      <c r="HIM17" s="77"/>
      <c r="HIN17" s="77"/>
      <c r="HIO17" s="77"/>
      <c r="HIP17" s="77"/>
      <c r="HIQ17" s="77"/>
      <c r="HIR17" s="77"/>
      <c r="HIS17" s="77"/>
      <c r="HIT17" s="77"/>
      <c r="HIU17" s="77"/>
      <c r="HIV17" s="77"/>
      <c r="HIW17" s="77"/>
      <c r="HIX17" s="77"/>
      <c r="HIY17" s="77"/>
      <c r="HIZ17" s="77"/>
      <c r="HJA17" s="77"/>
      <c r="HJB17" s="77"/>
      <c r="HJC17" s="77"/>
      <c r="HJD17" s="77"/>
      <c r="HJE17" s="77"/>
      <c r="HJF17" s="77"/>
      <c r="HJG17" s="77"/>
      <c r="HJH17" s="77"/>
      <c r="HJI17" s="77"/>
      <c r="HJJ17" s="77"/>
      <c r="HJK17" s="77"/>
      <c r="HJL17" s="77"/>
      <c r="HJM17" s="77"/>
      <c r="HJN17" s="77"/>
      <c r="HJO17" s="77"/>
      <c r="HJP17" s="77"/>
      <c r="HJQ17" s="77"/>
      <c r="HJR17" s="77"/>
      <c r="HJS17" s="77"/>
      <c r="HJT17" s="77"/>
      <c r="HJU17" s="77"/>
      <c r="HJV17" s="77"/>
      <c r="HJW17" s="77"/>
      <c r="HJX17" s="77"/>
      <c r="HJY17" s="77"/>
      <c r="HJZ17" s="77"/>
      <c r="HKA17" s="77"/>
      <c r="HKB17" s="77"/>
      <c r="HKC17" s="77"/>
      <c r="HKD17" s="77"/>
      <c r="HKE17" s="77"/>
      <c r="HKF17" s="77"/>
      <c r="HKG17" s="77"/>
      <c r="HKH17" s="77"/>
      <c r="HKI17" s="77"/>
      <c r="HKJ17" s="77"/>
      <c r="HKK17" s="77"/>
      <c r="HKL17" s="77"/>
      <c r="HKM17" s="77"/>
      <c r="HKN17" s="77"/>
      <c r="HKO17" s="77"/>
      <c r="HKP17" s="77"/>
      <c r="HKQ17" s="77"/>
      <c r="HKR17" s="77"/>
      <c r="HKS17" s="77"/>
      <c r="HKT17" s="77"/>
      <c r="HKU17" s="77"/>
      <c r="HKV17" s="77"/>
      <c r="HKW17" s="77"/>
      <c r="HKX17" s="77"/>
      <c r="HKY17" s="77"/>
      <c r="HKZ17" s="77"/>
      <c r="HLA17" s="77"/>
      <c r="HLB17" s="77"/>
      <c r="HLC17" s="77"/>
      <c r="HLD17" s="77"/>
      <c r="HLE17" s="77"/>
      <c r="HLF17" s="77"/>
      <c r="HLG17" s="77"/>
      <c r="HLH17" s="77"/>
      <c r="HLI17" s="77"/>
      <c r="HLJ17" s="77"/>
      <c r="HLK17" s="77"/>
      <c r="HLL17" s="77"/>
      <c r="HLM17" s="77"/>
      <c r="HLN17" s="77"/>
      <c r="HLO17" s="77"/>
      <c r="HLP17" s="77"/>
      <c r="HLQ17" s="77"/>
      <c r="HLR17" s="77"/>
      <c r="HLS17" s="77"/>
      <c r="HLT17" s="77"/>
      <c r="HLU17" s="77"/>
      <c r="HLV17" s="77"/>
      <c r="HLW17" s="77"/>
      <c r="HLX17" s="77"/>
      <c r="HLY17" s="77"/>
      <c r="HLZ17" s="77"/>
      <c r="HMA17" s="77"/>
      <c r="HMB17" s="77"/>
      <c r="HMC17" s="77"/>
      <c r="HMD17" s="77"/>
      <c r="HME17" s="77"/>
      <c r="HMF17" s="77"/>
      <c r="HMG17" s="77"/>
      <c r="HMH17" s="77"/>
      <c r="HMI17" s="77"/>
      <c r="HMJ17" s="77"/>
      <c r="HMK17" s="77"/>
      <c r="HML17" s="77"/>
      <c r="HMM17" s="77"/>
      <c r="HMN17" s="77"/>
      <c r="HMO17" s="77"/>
      <c r="HMP17" s="77"/>
      <c r="HMQ17" s="77"/>
      <c r="HMR17" s="77"/>
      <c r="HMS17" s="77"/>
      <c r="HMT17" s="77"/>
      <c r="HMU17" s="77"/>
      <c r="HMV17" s="77"/>
      <c r="HMW17" s="77"/>
      <c r="HMX17" s="77"/>
      <c r="HMY17" s="77"/>
      <c r="HMZ17" s="77"/>
      <c r="HNA17" s="77"/>
      <c r="HNB17" s="77"/>
      <c r="HNC17" s="77"/>
      <c r="HND17" s="77"/>
      <c r="HNE17" s="77"/>
      <c r="HNF17" s="77"/>
      <c r="HNG17" s="77"/>
      <c r="HNH17" s="77"/>
      <c r="HNI17" s="77"/>
      <c r="HNJ17" s="77"/>
      <c r="HNK17" s="77"/>
      <c r="HNL17" s="77"/>
      <c r="HNM17" s="77"/>
      <c r="HNN17" s="77"/>
      <c r="HNO17" s="77"/>
      <c r="HNP17" s="77"/>
      <c r="HNQ17" s="77"/>
      <c r="HNR17" s="77"/>
      <c r="HNS17" s="77"/>
      <c r="HNT17" s="77"/>
      <c r="HNU17" s="77"/>
      <c r="HNV17" s="77"/>
      <c r="HNW17" s="77"/>
      <c r="HNX17" s="77"/>
      <c r="HNY17" s="77"/>
      <c r="HNZ17" s="77"/>
      <c r="HOA17" s="77"/>
      <c r="HOB17" s="77"/>
      <c r="HOC17" s="77"/>
      <c r="HOD17" s="77"/>
      <c r="HOE17" s="77"/>
      <c r="HOF17" s="77"/>
      <c r="HOG17" s="77"/>
      <c r="HOH17" s="77"/>
      <c r="HOI17" s="77"/>
      <c r="HOJ17" s="77"/>
      <c r="HOK17" s="77"/>
      <c r="HOL17" s="77"/>
      <c r="HOM17" s="77"/>
      <c r="HON17" s="77"/>
      <c r="HOO17" s="77"/>
      <c r="HOP17" s="77"/>
      <c r="HOQ17" s="77"/>
      <c r="HOR17" s="77"/>
      <c r="HOS17" s="77"/>
      <c r="HOT17" s="77"/>
      <c r="HOU17" s="77"/>
      <c r="HOV17" s="77"/>
      <c r="HOW17" s="77"/>
      <c r="HOX17" s="77"/>
      <c r="HOY17" s="77"/>
      <c r="HOZ17" s="77"/>
      <c r="HPA17" s="77"/>
      <c r="HPB17" s="77"/>
      <c r="HPC17" s="77"/>
      <c r="HPD17" s="77"/>
      <c r="HPE17" s="77"/>
      <c r="HPF17" s="77"/>
      <c r="HPG17" s="77"/>
      <c r="HPH17" s="77"/>
      <c r="HPI17" s="77"/>
      <c r="HPJ17" s="77"/>
      <c r="HPK17" s="77"/>
      <c r="HPL17" s="77"/>
      <c r="HPM17" s="77"/>
      <c r="HPN17" s="77"/>
      <c r="HPO17" s="77"/>
      <c r="HPP17" s="77"/>
      <c r="HPQ17" s="77"/>
      <c r="HPR17" s="77"/>
      <c r="HPS17" s="77"/>
      <c r="HPT17" s="77"/>
      <c r="HPU17" s="77"/>
      <c r="HPV17" s="77"/>
      <c r="HPW17" s="77"/>
      <c r="HPX17" s="77"/>
      <c r="HPY17" s="77"/>
      <c r="HPZ17" s="77"/>
      <c r="HQA17" s="77"/>
      <c r="HQB17" s="77"/>
      <c r="HQC17" s="77"/>
      <c r="HQD17" s="77"/>
      <c r="HQE17" s="77"/>
      <c r="HQF17" s="77"/>
      <c r="HQG17" s="77"/>
      <c r="HQH17" s="77"/>
      <c r="HQI17" s="77"/>
      <c r="HQJ17" s="77"/>
      <c r="HQK17" s="77"/>
      <c r="HQL17" s="77"/>
      <c r="HQM17" s="77"/>
      <c r="HQN17" s="77"/>
      <c r="HQO17" s="77"/>
      <c r="HQP17" s="77"/>
      <c r="HQQ17" s="77"/>
      <c r="HQR17" s="77"/>
      <c r="HQS17" s="77"/>
      <c r="HQT17" s="77"/>
      <c r="HQU17" s="77"/>
      <c r="HQV17" s="77"/>
      <c r="HQW17" s="77"/>
      <c r="HQX17" s="77"/>
      <c r="HQY17" s="77"/>
      <c r="HQZ17" s="77"/>
      <c r="HRA17" s="77"/>
      <c r="HRB17" s="77"/>
      <c r="HRC17" s="77"/>
      <c r="HRD17" s="77"/>
      <c r="HRE17" s="77"/>
      <c r="HRF17" s="77"/>
      <c r="HRG17" s="77"/>
      <c r="HRH17" s="77"/>
      <c r="HRI17" s="77"/>
      <c r="HRJ17" s="77"/>
      <c r="HRK17" s="77"/>
      <c r="HRL17" s="77"/>
      <c r="HRM17" s="77"/>
      <c r="HRN17" s="77"/>
      <c r="HRO17" s="77"/>
      <c r="HRP17" s="77"/>
      <c r="HRQ17" s="77"/>
      <c r="HRR17" s="77"/>
      <c r="HRS17" s="77"/>
      <c r="HRT17" s="77"/>
      <c r="HRU17" s="77"/>
      <c r="HRV17" s="77"/>
      <c r="HRW17" s="77"/>
      <c r="HRX17" s="77"/>
      <c r="HRY17" s="77"/>
      <c r="HRZ17" s="77"/>
      <c r="HSA17" s="77"/>
      <c r="HSB17" s="77"/>
      <c r="HSC17" s="77"/>
      <c r="HSD17" s="77"/>
      <c r="HSE17" s="77"/>
      <c r="HSF17" s="77"/>
      <c r="HSG17" s="77"/>
      <c r="HSH17" s="77"/>
      <c r="HSI17" s="77"/>
      <c r="HSJ17" s="77"/>
      <c r="HSK17" s="77"/>
      <c r="HSL17" s="77"/>
      <c r="HSM17" s="77"/>
      <c r="HSN17" s="77"/>
      <c r="HSO17" s="77"/>
      <c r="HSP17" s="77"/>
      <c r="HSQ17" s="77"/>
      <c r="HSR17" s="77"/>
      <c r="HSS17" s="77"/>
      <c r="HST17" s="77"/>
      <c r="HSU17" s="77"/>
      <c r="HSV17" s="77"/>
      <c r="HSW17" s="77"/>
      <c r="HSX17" s="77"/>
      <c r="HSY17" s="77"/>
      <c r="HSZ17" s="77"/>
      <c r="HTA17" s="77"/>
      <c r="HTB17" s="77"/>
      <c r="HTC17" s="77"/>
      <c r="HTD17" s="77"/>
      <c r="HTE17" s="77"/>
      <c r="HTF17" s="77"/>
      <c r="HTG17" s="77"/>
      <c r="HTH17" s="77"/>
      <c r="HTI17" s="77"/>
      <c r="HTJ17" s="77"/>
      <c r="HTK17" s="77"/>
      <c r="HTL17" s="77"/>
      <c r="HTM17" s="77"/>
      <c r="HTN17" s="77"/>
      <c r="HTO17" s="77"/>
      <c r="HTP17" s="77"/>
      <c r="HTQ17" s="77"/>
      <c r="HTR17" s="77"/>
      <c r="HTS17" s="77"/>
      <c r="HTT17" s="77"/>
      <c r="HTU17" s="77"/>
      <c r="HTV17" s="77"/>
      <c r="HTW17" s="77"/>
      <c r="HTX17" s="77"/>
      <c r="HTY17" s="77"/>
      <c r="HTZ17" s="77"/>
      <c r="HUA17" s="77"/>
      <c r="HUB17" s="77"/>
      <c r="HUC17" s="77"/>
      <c r="HUD17" s="77"/>
      <c r="HUE17" s="77"/>
      <c r="HUF17" s="77"/>
      <c r="HUG17" s="77"/>
      <c r="HUH17" s="77"/>
      <c r="HUI17" s="77"/>
      <c r="HUJ17" s="77"/>
      <c r="HUK17" s="77"/>
      <c r="HUL17" s="77"/>
      <c r="HUM17" s="77"/>
      <c r="HUN17" s="77"/>
      <c r="HUO17" s="77"/>
      <c r="HUP17" s="77"/>
      <c r="HUQ17" s="77"/>
      <c r="HUR17" s="77"/>
      <c r="HUS17" s="77"/>
      <c r="HUT17" s="77"/>
      <c r="HUU17" s="77"/>
      <c r="HUV17" s="77"/>
      <c r="HUW17" s="77"/>
      <c r="HUX17" s="77"/>
      <c r="HUY17" s="77"/>
      <c r="HUZ17" s="77"/>
      <c r="HVA17" s="77"/>
      <c r="HVB17" s="77"/>
      <c r="HVC17" s="77"/>
      <c r="HVD17" s="77"/>
      <c r="HVE17" s="77"/>
      <c r="HVF17" s="77"/>
      <c r="HVG17" s="77"/>
      <c r="HVH17" s="77"/>
      <c r="HVI17" s="77"/>
      <c r="HVJ17" s="77"/>
      <c r="HVK17" s="77"/>
      <c r="HVL17" s="77"/>
      <c r="HVM17" s="77"/>
      <c r="HVN17" s="77"/>
      <c r="HVO17" s="77"/>
      <c r="HVP17" s="77"/>
      <c r="HVQ17" s="77"/>
      <c r="HVR17" s="77"/>
      <c r="HVS17" s="77"/>
      <c r="HVT17" s="77"/>
      <c r="HVU17" s="77"/>
      <c r="HVV17" s="77"/>
      <c r="HVW17" s="77"/>
      <c r="HVX17" s="77"/>
      <c r="HVY17" s="77"/>
      <c r="HVZ17" s="77"/>
      <c r="HWA17" s="77"/>
      <c r="HWB17" s="77"/>
      <c r="HWC17" s="77"/>
      <c r="HWD17" s="77"/>
      <c r="HWE17" s="77"/>
      <c r="HWF17" s="77"/>
      <c r="HWG17" s="77"/>
      <c r="HWH17" s="77"/>
      <c r="HWI17" s="77"/>
      <c r="HWJ17" s="77"/>
      <c r="HWK17" s="77"/>
      <c r="HWL17" s="77"/>
      <c r="HWM17" s="77"/>
      <c r="HWN17" s="77"/>
      <c r="HWO17" s="77"/>
      <c r="HWP17" s="77"/>
      <c r="HWQ17" s="77"/>
      <c r="HWR17" s="77"/>
      <c r="HWS17" s="77"/>
      <c r="HWT17" s="77"/>
      <c r="HWU17" s="77"/>
      <c r="HWV17" s="77"/>
      <c r="HWW17" s="77"/>
      <c r="HWX17" s="77"/>
      <c r="HWY17" s="77"/>
      <c r="HWZ17" s="77"/>
      <c r="HXA17" s="77"/>
      <c r="HXB17" s="77"/>
      <c r="HXC17" s="77"/>
      <c r="HXD17" s="77"/>
      <c r="HXE17" s="77"/>
      <c r="HXF17" s="77"/>
      <c r="HXG17" s="77"/>
      <c r="HXH17" s="77"/>
      <c r="HXI17" s="77"/>
      <c r="HXJ17" s="77"/>
      <c r="HXK17" s="77"/>
      <c r="HXL17" s="77"/>
      <c r="HXM17" s="77"/>
      <c r="HXN17" s="77"/>
      <c r="HXO17" s="77"/>
      <c r="HXP17" s="77"/>
      <c r="HXQ17" s="77"/>
      <c r="HXR17" s="77"/>
      <c r="HXS17" s="77"/>
      <c r="HXT17" s="77"/>
      <c r="HXU17" s="77"/>
      <c r="HXV17" s="77"/>
      <c r="HXW17" s="77"/>
      <c r="HXX17" s="77"/>
      <c r="HXY17" s="77"/>
      <c r="HXZ17" s="77"/>
      <c r="HYA17" s="77"/>
      <c r="HYB17" s="77"/>
      <c r="HYC17" s="77"/>
      <c r="HYD17" s="77"/>
      <c r="HYE17" s="77"/>
      <c r="HYF17" s="77"/>
      <c r="HYG17" s="77"/>
      <c r="HYH17" s="77"/>
      <c r="HYI17" s="77"/>
      <c r="HYJ17" s="77"/>
      <c r="HYK17" s="77"/>
      <c r="HYL17" s="77"/>
      <c r="HYM17" s="77"/>
      <c r="HYN17" s="77"/>
      <c r="HYO17" s="77"/>
      <c r="HYP17" s="77"/>
      <c r="HYQ17" s="77"/>
      <c r="HYR17" s="77"/>
      <c r="HYS17" s="77"/>
      <c r="HYT17" s="77"/>
      <c r="HYU17" s="77"/>
      <c r="HYV17" s="77"/>
      <c r="HYW17" s="77"/>
      <c r="HYX17" s="77"/>
      <c r="HYY17" s="77"/>
      <c r="HYZ17" s="77"/>
      <c r="HZA17" s="77"/>
      <c r="HZB17" s="77"/>
      <c r="HZC17" s="77"/>
      <c r="HZD17" s="77"/>
      <c r="HZE17" s="77"/>
      <c r="HZF17" s="77"/>
      <c r="HZG17" s="77"/>
      <c r="HZH17" s="77"/>
      <c r="HZI17" s="77"/>
      <c r="HZJ17" s="77"/>
      <c r="HZK17" s="77"/>
      <c r="HZL17" s="77"/>
      <c r="HZM17" s="77"/>
      <c r="HZN17" s="77"/>
      <c r="HZO17" s="77"/>
      <c r="HZP17" s="77"/>
      <c r="HZQ17" s="77"/>
      <c r="HZR17" s="77"/>
      <c r="HZS17" s="77"/>
      <c r="HZT17" s="77"/>
      <c r="HZU17" s="77"/>
      <c r="HZV17" s="77"/>
      <c r="HZW17" s="77"/>
      <c r="HZX17" s="77"/>
      <c r="HZY17" s="77"/>
      <c r="HZZ17" s="77"/>
      <c r="IAA17" s="77"/>
      <c r="IAB17" s="77"/>
      <c r="IAC17" s="77"/>
      <c r="IAD17" s="77"/>
      <c r="IAE17" s="77"/>
      <c r="IAF17" s="77"/>
      <c r="IAG17" s="77"/>
      <c r="IAH17" s="77"/>
      <c r="IAI17" s="77"/>
      <c r="IAJ17" s="77"/>
      <c r="IAK17" s="77"/>
      <c r="IAL17" s="77"/>
      <c r="IAM17" s="77"/>
      <c r="IAN17" s="77"/>
      <c r="IAO17" s="77"/>
      <c r="IAP17" s="77"/>
      <c r="IAQ17" s="77"/>
      <c r="IAR17" s="77"/>
      <c r="IAS17" s="77"/>
      <c r="IAT17" s="77"/>
      <c r="IAU17" s="77"/>
      <c r="IAV17" s="77"/>
      <c r="IAW17" s="77"/>
      <c r="IAX17" s="77"/>
      <c r="IAY17" s="77"/>
      <c r="IAZ17" s="77"/>
      <c r="IBA17" s="77"/>
      <c r="IBB17" s="77"/>
      <c r="IBC17" s="77"/>
      <c r="IBD17" s="77"/>
      <c r="IBE17" s="77"/>
      <c r="IBF17" s="77"/>
      <c r="IBG17" s="77"/>
      <c r="IBH17" s="77"/>
      <c r="IBI17" s="77"/>
      <c r="IBJ17" s="77"/>
      <c r="IBK17" s="77"/>
      <c r="IBL17" s="77"/>
      <c r="IBM17" s="77"/>
      <c r="IBN17" s="77"/>
      <c r="IBO17" s="77"/>
      <c r="IBP17" s="77"/>
      <c r="IBQ17" s="77"/>
      <c r="IBR17" s="77"/>
      <c r="IBS17" s="77"/>
      <c r="IBT17" s="77"/>
      <c r="IBU17" s="77"/>
      <c r="IBV17" s="77"/>
      <c r="IBW17" s="77"/>
      <c r="IBX17" s="77"/>
      <c r="IBY17" s="77"/>
      <c r="IBZ17" s="77"/>
      <c r="ICA17" s="77"/>
      <c r="ICB17" s="77"/>
      <c r="ICC17" s="77"/>
      <c r="ICD17" s="77"/>
      <c r="ICE17" s="77"/>
      <c r="ICF17" s="77"/>
      <c r="ICG17" s="77"/>
      <c r="ICH17" s="77"/>
      <c r="ICI17" s="77"/>
      <c r="ICJ17" s="77"/>
      <c r="ICK17" s="77"/>
      <c r="ICL17" s="77"/>
      <c r="ICM17" s="77"/>
      <c r="ICN17" s="77"/>
      <c r="ICO17" s="77"/>
      <c r="ICP17" s="77"/>
      <c r="ICQ17" s="77"/>
      <c r="ICR17" s="77"/>
      <c r="ICS17" s="77"/>
      <c r="ICT17" s="77"/>
      <c r="ICU17" s="77"/>
      <c r="ICV17" s="77"/>
      <c r="ICW17" s="77"/>
      <c r="ICX17" s="77"/>
      <c r="ICY17" s="77"/>
      <c r="ICZ17" s="77"/>
      <c r="IDA17" s="77"/>
      <c r="IDB17" s="77"/>
      <c r="IDC17" s="77"/>
      <c r="IDD17" s="77"/>
      <c r="IDE17" s="77"/>
      <c r="IDF17" s="77"/>
      <c r="IDG17" s="77"/>
      <c r="IDH17" s="77"/>
      <c r="IDI17" s="77"/>
      <c r="IDJ17" s="77"/>
      <c r="IDK17" s="77"/>
      <c r="IDL17" s="77"/>
      <c r="IDM17" s="77"/>
      <c r="IDN17" s="77"/>
      <c r="IDO17" s="77"/>
      <c r="IDP17" s="77"/>
      <c r="IDQ17" s="77"/>
      <c r="IDR17" s="77"/>
      <c r="IDS17" s="77"/>
      <c r="IDT17" s="77"/>
      <c r="IDU17" s="77"/>
      <c r="IDV17" s="77"/>
      <c r="IDW17" s="77"/>
      <c r="IDX17" s="77"/>
      <c r="IDY17" s="77"/>
      <c r="IDZ17" s="77"/>
      <c r="IEA17" s="77"/>
      <c r="IEB17" s="77"/>
      <c r="IEC17" s="77"/>
      <c r="IED17" s="77"/>
      <c r="IEE17" s="77"/>
      <c r="IEF17" s="77"/>
      <c r="IEG17" s="77"/>
      <c r="IEH17" s="77"/>
      <c r="IEI17" s="77"/>
      <c r="IEJ17" s="77"/>
      <c r="IEK17" s="77"/>
      <c r="IEL17" s="77"/>
      <c r="IEM17" s="77"/>
      <c r="IEN17" s="77"/>
      <c r="IEO17" s="77"/>
      <c r="IEP17" s="77"/>
      <c r="IEQ17" s="77"/>
      <c r="IER17" s="77"/>
      <c r="IES17" s="77"/>
      <c r="IET17" s="77"/>
      <c r="IEU17" s="77"/>
      <c r="IEV17" s="77"/>
      <c r="IEW17" s="77"/>
      <c r="IEX17" s="77"/>
      <c r="IEY17" s="77"/>
      <c r="IEZ17" s="77"/>
      <c r="IFA17" s="77"/>
      <c r="IFB17" s="77"/>
      <c r="IFC17" s="77"/>
      <c r="IFD17" s="77"/>
      <c r="IFE17" s="77"/>
      <c r="IFF17" s="77"/>
      <c r="IFG17" s="77"/>
      <c r="IFH17" s="77"/>
      <c r="IFI17" s="77"/>
      <c r="IFJ17" s="77"/>
      <c r="IFK17" s="77"/>
      <c r="IFL17" s="77"/>
      <c r="IFM17" s="77"/>
      <c r="IFN17" s="77"/>
      <c r="IFO17" s="77"/>
      <c r="IFP17" s="77"/>
      <c r="IFQ17" s="77"/>
      <c r="IFR17" s="77"/>
      <c r="IFS17" s="77"/>
      <c r="IFT17" s="77"/>
      <c r="IFU17" s="77"/>
      <c r="IFV17" s="77"/>
      <c r="IFW17" s="77"/>
      <c r="IFX17" s="77"/>
      <c r="IFY17" s="77"/>
      <c r="IFZ17" s="77"/>
      <c r="IGA17" s="77"/>
      <c r="IGB17" s="77"/>
      <c r="IGC17" s="77"/>
      <c r="IGD17" s="77"/>
      <c r="IGE17" s="77"/>
      <c r="IGF17" s="77"/>
      <c r="IGG17" s="77"/>
      <c r="IGH17" s="77"/>
      <c r="IGI17" s="77"/>
      <c r="IGJ17" s="77"/>
      <c r="IGK17" s="77"/>
      <c r="IGL17" s="77"/>
      <c r="IGM17" s="77"/>
      <c r="IGN17" s="77"/>
      <c r="IGO17" s="77"/>
      <c r="IGP17" s="77"/>
      <c r="IGQ17" s="77"/>
      <c r="IGR17" s="77"/>
      <c r="IGS17" s="77"/>
      <c r="IGT17" s="77"/>
      <c r="IGU17" s="77"/>
      <c r="IGV17" s="77"/>
      <c r="IGW17" s="77"/>
      <c r="IGX17" s="77"/>
      <c r="IGY17" s="77"/>
      <c r="IGZ17" s="77"/>
      <c r="IHA17" s="77"/>
      <c r="IHB17" s="77"/>
      <c r="IHC17" s="77"/>
      <c r="IHD17" s="77"/>
      <c r="IHE17" s="77"/>
      <c r="IHF17" s="77"/>
      <c r="IHG17" s="77"/>
      <c r="IHH17" s="77"/>
      <c r="IHI17" s="77"/>
      <c r="IHJ17" s="77"/>
      <c r="IHK17" s="77"/>
      <c r="IHL17" s="77"/>
      <c r="IHM17" s="77"/>
      <c r="IHN17" s="77"/>
      <c r="IHO17" s="77"/>
      <c r="IHP17" s="77"/>
      <c r="IHQ17" s="77"/>
      <c r="IHR17" s="77"/>
      <c r="IHS17" s="77"/>
      <c r="IHT17" s="77"/>
      <c r="IHU17" s="77"/>
      <c r="IHV17" s="77"/>
      <c r="IHW17" s="77"/>
      <c r="IHX17" s="77"/>
      <c r="IHY17" s="77"/>
      <c r="IHZ17" s="77"/>
      <c r="IIA17" s="77"/>
      <c r="IIB17" s="77"/>
      <c r="IIC17" s="77"/>
      <c r="IID17" s="77"/>
      <c r="IIE17" s="77"/>
      <c r="IIF17" s="77"/>
      <c r="IIG17" s="77"/>
      <c r="IIH17" s="77"/>
      <c r="III17" s="77"/>
      <c r="IIJ17" s="77"/>
      <c r="IIK17" s="77"/>
      <c r="IIL17" s="77"/>
      <c r="IIM17" s="77"/>
      <c r="IIN17" s="77"/>
      <c r="IIO17" s="77"/>
      <c r="IIP17" s="77"/>
      <c r="IIQ17" s="77"/>
      <c r="IIR17" s="77"/>
      <c r="IIS17" s="77"/>
      <c r="IIT17" s="77"/>
      <c r="IIU17" s="77"/>
      <c r="IIV17" s="77"/>
      <c r="IIW17" s="77"/>
      <c r="IIX17" s="77"/>
      <c r="IIY17" s="77"/>
      <c r="IIZ17" s="77"/>
      <c r="IJA17" s="77"/>
      <c r="IJB17" s="77"/>
      <c r="IJC17" s="77"/>
      <c r="IJD17" s="77"/>
      <c r="IJE17" s="77"/>
      <c r="IJF17" s="77"/>
      <c r="IJG17" s="77"/>
      <c r="IJH17" s="77"/>
      <c r="IJI17" s="77"/>
      <c r="IJJ17" s="77"/>
      <c r="IJK17" s="77"/>
      <c r="IJL17" s="77"/>
      <c r="IJM17" s="77"/>
      <c r="IJN17" s="77"/>
      <c r="IJO17" s="77"/>
      <c r="IJP17" s="77"/>
      <c r="IJQ17" s="77"/>
      <c r="IJR17" s="77"/>
      <c r="IJS17" s="77"/>
      <c r="IJT17" s="77"/>
      <c r="IJU17" s="77"/>
      <c r="IJV17" s="77"/>
      <c r="IJW17" s="77"/>
      <c r="IJX17" s="77"/>
      <c r="IJY17" s="77"/>
      <c r="IJZ17" s="77"/>
      <c r="IKA17" s="77"/>
      <c r="IKB17" s="77"/>
      <c r="IKC17" s="77"/>
      <c r="IKD17" s="77"/>
      <c r="IKE17" s="77"/>
      <c r="IKF17" s="77"/>
      <c r="IKG17" s="77"/>
      <c r="IKH17" s="77"/>
      <c r="IKI17" s="77"/>
      <c r="IKJ17" s="77"/>
      <c r="IKK17" s="77"/>
      <c r="IKL17" s="77"/>
      <c r="IKM17" s="77"/>
      <c r="IKN17" s="77"/>
      <c r="IKO17" s="77"/>
      <c r="IKP17" s="77"/>
      <c r="IKQ17" s="77"/>
      <c r="IKR17" s="77"/>
      <c r="IKS17" s="77"/>
      <c r="IKT17" s="77"/>
      <c r="IKU17" s="77"/>
      <c r="IKV17" s="77"/>
      <c r="IKW17" s="77"/>
      <c r="IKX17" s="77"/>
      <c r="IKY17" s="77"/>
      <c r="IKZ17" s="77"/>
      <c r="ILA17" s="77"/>
      <c r="ILB17" s="77"/>
      <c r="ILC17" s="77"/>
      <c r="ILD17" s="77"/>
      <c r="ILE17" s="77"/>
      <c r="ILF17" s="77"/>
      <c r="ILG17" s="77"/>
      <c r="ILH17" s="77"/>
      <c r="ILI17" s="77"/>
      <c r="ILJ17" s="77"/>
      <c r="ILK17" s="77"/>
      <c r="ILL17" s="77"/>
      <c r="ILM17" s="77"/>
      <c r="ILN17" s="77"/>
      <c r="ILO17" s="77"/>
      <c r="ILP17" s="77"/>
      <c r="ILQ17" s="77"/>
      <c r="ILR17" s="77"/>
      <c r="ILS17" s="77"/>
      <c r="ILT17" s="77"/>
      <c r="ILU17" s="77"/>
      <c r="ILV17" s="77"/>
      <c r="ILW17" s="77"/>
      <c r="ILX17" s="77"/>
      <c r="ILY17" s="77"/>
      <c r="ILZ17" s="77"/>
      <c r="IMA17" s="77"/>
      <c r="IMB17" s="77"/>
      <c r="IMC17" s="77"/>
      <c r="IMD17" s="77"/>
      <c r="IME17" s="77"/>
      <c r="IMF17" s="77"/>
      <c r="IMG17" s="77"/>
      <c r="IMH17" s="77"/>
      <c r="IMI17" s="77"/>
      <c r="IMJ17" s="77"/>
      <c r="IMK17" s="77"/>
      <c r="IML17" s="77"/>
      <c r="IMM17" s="77"/>
      <c r="IMN17" s="77"/>
      <c r="IMO17" s="77"/>
      <c r="IMP17" s="77"/>
      <c r="IMQ17" s="77"/>
      <c r="IMR17" s="77"/>
      <c r="IMS17" s="77"/>
      <c r="IMT17" s="77"/>
      <c r="IMU17" s="77"/>
      <c r="IMV17" s="77"/>
      <c r="IMW17" s="77"/>
      <c r="IMX17" s="77"/>
      <c r="IMY17" s="77"/>
      <c r="IMZ17" s="77"/>
      <c r="INA17" s="77"/>
      <c r="INB17" s="77"/>
      <c r="INC17" s="77"/>
      <c r="IND17" s="77"/>
      <c r="INE17" s="77"/>
      <c r="INF17" s="77"/>
      <c r="ING17" s="77"/>
      <c r="INH17" s="77"/>
      <c r="INI17" s="77"/>
      <c r="INJ17" s="77"/>
      <c r="INK17" s="77"/>
      <c r="INL17" s="77"/>
      <c r="INM17" s="77"/>
      <c r="INN17" s="77"/>
      <c r="INO17" s="77"/>
      <c r="INP17" s="77"/>
      <c r="INQ17" s="77"/>
      <c r="INR17" s="77"/>
      <c r="INS17" s="77"/>
      <c r="INT17" s="77"/>
      <c r="INU17" s="77"/>
      <c r="INV17" s="77"/>
      <c r="INW17" s="77"/>
      <c r="INX17" s="77"/>
      <c r="INY17" s="77"/>
      <c r="INZ17" s="77"/>
      <c r="IOA17" s="77"/>
      <c r="IOB17" s="77"/>
      <c r="IOC17" s="77"/>
      <c r="IOD17" s="77"/>
      <c r="IOE17" s="77"/>
      <c r="IOF17" s="77"/>
      <c r="IOG17" s="77"/>
      <c r="IOH17" s="77"/>
      <c r="IOI17" s="77"/>
      <c r="IOJ17" s="77"/>
      <c r="IOK17" s="77"/>
      <c r="IOL17" s="77"/>
      <c r="IOM17" s="77"/>
      <c r="ION17" s="77"/>
      <c r="IOO17" s="77"/>
      <c r="IOP17" s="77"/>
      <c r="IOQ17" s="77"/>
      <c r="IOR17" s="77"/>
      <c r="IOS17" s="77"/>
      <c r="IOT17" s="77"/>
      <c r="IOU17" s="77"/>
      <c r="IOV17" s="77"/>
      <c r="IOW17" s="77"/>
      <c r="IOX17" s="77"/>
      <c r="IOY17" s="77"/>
      <c r="IOZ17" s="77"/>
      <c r="IPA17" s="77"/>
      <c r="IPB17" s="77"/>
      <c r="IPC17" s="77"/>
      <c r="IPD17" s="77"/>
      <c r="IPE17" s="77"/>
      <c r="IPF17" s="77"/>
      <c r="IPG17" s="77"/>
      <c r="IPH17" s="77"/>
      <c r="IPI17" s="77"/>
      <c r="IPJ17" s="77"/>
      <c r="IPK17" s="77"/>
      <c r="IPL17" s="77"/>
      <c r="IPM17" s="77"/>
      <c r="IPN17" s="77"/>
      <c r="IPO17" s="77"/>
      <c r="IPP17" s="77"/>
      <c r="IPQ17" s="77"/>
      <c r="IPR17" s="77"/>
      <c r="IPS17" s="77"/>
      <c r="IPT17" s="77"/>
      <c r="IPU17" s="77"/>
      <c r="IPV17" s="77"/>
      <c r="IPW17" s="77"/>
      <c r="IPX17" s="77"/>
      <c r="IPY17" s="77"/>
      <c r="IPZ17" s="77"/>
      <c r="IQA17" s="77"/>
      <c r="IQB17" s="77"/>
      <c r="IQC17" s="77"/>
      <c r="IQD17" s="77"/>
      <c r="IQE17" s="77"/>
      <c r="IQF17" s="77"/>
      <c r="IQG17" s="77"/>
      <c r="IQH17" s="77"/>
      <c r="IQI17" s="77"/>
      <c r="IQJ17" s="77"/>
      <c r="IQK17" s="77"/>
      <c r="IQL17" s="77"/>
      <c r="IQM17" s="77"/>
      <c r="IQN17" s="77"/>
      <c r="IQO17" s="77"/>
      <c r="IQP17" s="77"/>
      <c r="IQQ17" s="77"/>
      <c r="IQR17" s="77"/>
      <c r="IQS17" s="77"/>
      <c r="IQT17" s="77"/>
      <c r="IQU17" s="77"/>
      <c r="IQV17" s="77"/>
      <c r="IQW17" s="77"/>
      <c r="IQX17" s="77"/>
      <c r="IQY17" s="77"/>
      <c r="IQZ17" s="77"/>
      <c r="IRA17" s="77"/>
      <c r="IRB17" s="77"/>
      <c r="IRC17" s="77"/>
      <c r="IRD17" s="77"/>
      <c r="IRE17" s="77"/>
      <c r="IRF17" s="77"/>
      <c r="IRG17" s="77"/>
      <c r="IRH17" s="77"/>
      <c r="IRI17" s="77"/>
      <c r="IRJ17" s="77"/>
      <c r="IRK17" s="77"/>
      <c r="IRL17" s="77"/>
      <c r="IRM17" s="77"/>
      <c r="IRN17" s="77"/>
      <c r="IRO17" s="77"/>
      <c r="IRP17" s="77"/>
      <c r="IRQ17" s="77"/>
      <c r="IRR17" s="77"/>
      <c r="IRS17" s="77"/>
      <c r="IRT17" s="77"/>
      <c r="IRU17" s="77"/>
      <c r="IRV17" s="77"/>
      <c r="IRW17" s="77"/>
      <c r="IRX17" s="77"/>
      <c r="IRY17" s="77"/>
      <c r="IRZ17" s="77"/>
      <c r="ISA17" s="77"/>
      <c r="ISB17" s="77"/>
      <c r="ISC17" s="77"/>
      <c r="ISD17" s="77"/>
      <c r="ISE17" s="77"/>
      <c r="ISF17" s="77"/>
      <c r="ISG17" s="77"/>
      <c r="ISH17" s="77"/>
      <c r="ISI17" s="77"/>
      <c r="ISJ17" s="77"/>
      <c r="ISK17" s="77"/>
      <c r="ISL17" s="77"/>
      <c r="ISM17" s="77"/>
      <c r="ISN17" s="77"/>
      <c r="ISO17" s="77"/>
      <c r="ISP17" s="77"/>
      <c r="ISQ17" s="77"/>
      <c r="ISR17" s="77"/>
      <c r="ISS17" s="77"/>
      <c r="IST17" s="77"/>
      <c r="ISU17" s="77"/>
      <c r="ISV17" s="77"/>
      <c r="ISW17" s="77"/>
      <c r="ISX17" s="77"/>
      <c r="ISY17" s="77"/>
      <c r="ISZ17" s="77"/>
      <c r="ITA17" s="77"/>
      <c r="ITB17" s="77"/>
      <c r="ITC17" s="77"/>
      <c r="ITD17" s="77"/>
      <c r="ITE17" s="77"/>
      <c r="ITF17" s="77"/>
      <c r="ITG17" s="77"/>
      <c r="ITH17" s="77"/>
      <c r="ITI17" s="77"/>
      <c r="ITJ17" s="77"/>
      <c r="ITK17" s="77"/>
      <c r="ITL17" s="77"/>
      <c r="ITM17" s="77"/>
      <c r="ITN17" s="77"/>
      <c r="ITO17" s="77"/>
      <c r="ITP17" s="77"/>
      <c r="ITQ17" s="77"/>
      <c r="ITR17" s="77"/>
      <c r="ITS17" s="77"/>
      <c r="ITT17" s="77"/>
      <c r="ITU17" s="77"/>
      <c r="ITV17" s="77"/>
      <c r="ITW17" s="77"/>
      <c r="ITX17" s="77"/>
      <c r="ITY17" s="77"/>
      <c r="ITZ17" s="77"/>
      <c r="IUA17" s="77"/>
      <c r="IUB17" s="77"/>
      <c r="IUC17" s="77"/>
      <c r="IUD17" s="77"/>
      <c r="IUE17" s="77"/>
      <c r="IUF17" s="77"/>
      <c r="IUG17" s="77"/>
      <c r="IUH17" s="77"/>
      <c r="IUI17" s="77"/>
      <c r="IUJ17" s="77"/>
      <c r="IUK17" s="77"/>
      <c r="IUL17" s="77"/>
      <c r="IUM17" s="77"/>
      <c r="IUN17" s="77"/>
      <c r="IUO17" s="77"/>
      <c r="IUP17" s="77"/>
      <c r="IUQ17" s="77"/>
      <c r="IUR17" s="77"/>
      <c r="IUS17" s="77"/>
      <c r="IUT17" s="77"/>
      <c r="IUU17" s="77"/>
      <c r="IUV17" s="77"/>
      <c r="IUW17" s="77"/>
      <c r="IUX17" s="77"/>
      <c r="IUY17" s="77"/>
      <c r="IUZ17" s="77"/>
      <c r="IVA17" s="77"/>
      <c r="IVB17" s="77"/>
      <c r="IVC17" s="77"/>
      <c r="IVD17" s="77"/>
      <c r="IVE17" s="77"/>
      <c r="IVF17" s="77"/>
      <c r="IVG17" s="77"/>
      <c r="IVH17" s="77"/>
      <c r="IVI17" s="77"/>
      <c r="IVJ17" s="77"/>
      <c r="IVK17" s="77"/>
      <c r="IVL17" s="77"/>
      <c r="IVM17" s="77"/>
      <c r="IVN17" s="77"/>
      <c r="IVO17" s="77"/>
      <c r="IVP17" s="77"/>
      <c r="IVQ17" s="77"/>
      <c r="IVR17" s="77"/>
      <c r="IVS17" s="77"/>
      <c r="IVT17" s="77"/>
      <c r="IVU17" s="77"/>
      <c r="IVV17" s="77"/>
      <c r="IVW17" s="77"/>
      <c r="IVX17" s="77"/>
      <c r="IVY17" s="77"/>
      <c r="IVZ17" s="77"/>
      <c r="IWA17" s="77"/>
      <c r="IWB17" s="77"/>
      <c r="IWC17" s="77"/>
      <c r="IWD17" s="77"/>
      <c r="IWE17" s="77"/>
      <c r="IWF17" s="77"/>
      <c r="IWG17" s="77"/>
      <c r="IWH17" s="77"/>
      <c r="IWI17" s="77"/>
      <c r="IWJ17" s="77"/>
      <c r="IWK17" s="77"/>
      <c r="IWL17" s="77"/>
      <c r="IWM17" s="77"/>
      <c r="IWN17" s="77"/>
      <c r="IWO17" s="77"/>
      <c r="IWP17" s="77"/>
      <c r="IWQ17" s="77"/>
      <c r="IWR17" s="77"/>
      <c r="IWS17" s="77"/>
      <c r="IWT17" s="77"/>
      <c r="IWU17" s="77"/>
      <c r="IWV17" s="77"/>
      <c r="IWW17" s="77"/>
      <c r="IWX17" s="77"/>
      <c r="IWY17" s="77"/>
      <c r="IWZ17" s="77"/>
      <c r="IXA17" s="77"/>
      <c r="IXB17" s="77"/>
      <c r="IXC17" s="77"/>
      <c r="IXD17" s="77"/>
      <c r="IXE17" s="77"/>
      <c r="IXF17" s="77"/>
      <c r="IXG17" s="77"/>
      <c r="IXH17" s="77"/>
      <c r="IXI17" s="77"/>
      <c r="IXJ17" s="77"/>
      <c r="IXK17" s="77"/>
      <c r="IXL17" s="77"/>
      <c r="IXM17" s="77"/>
      <c r="IXN17" s="77"/>
      <c r="IXO17" s="77"/>
      <c r="IXP17" s="77"/>
      <c r="IXQ17" s="77"/>
      <c r="IXR17" s="77"/>
      <c r="IXS17" s="77"/>
      <c r="IXT17" s="77"/>
      <c r="IXU17" s="77"/>
      <c r="IXV17" s="77"/>
      <c r="IXW17" s="77"/>
      <c r="IXX17" s="77"/>
      <c r="IXY17" s="77"/>
      <c r="IXZ17" s="77"/>
      <c r="IYA17" s="77"/>
      <c r="IYB17" s="77"/>
      <c r="IYC17" s="77"/>
      <c r="IYD17" s="77"/>
      <c r="IYE17" s="77"/>
      <c r="IYF17" s="77"/>
      <c r="IYG17" s="77"/>
      <c r="IYH17" s="77"/>
      <c r="IYI17" s="77"/>
      <c r="IYJ17" s="77"/>
      <c r="IYK17" s="77"/>
      <c r="IYL17" s="77"/>
      <c r="IYM17" s="77"/>
      <c r="IYN17" s="77"/>
      <c r="IYO17" s="77"/>
      <c r="IYP17" s="77"/>
      <c r="IYQ17" s="77"/>
      <c r="IYR17" s="77"/>
      <c r="IYS17" s="77"/>
      <c r="IYT17" s="77"/>
      <c r="IYU17" s="77"/>
      <c r="IYV17" s="77"/>
      <c r="IYW17" s="77"/>
      <c r="IYX17" s="77"/>
      <c r="IYY17" s="77"/>
      <c r="IYZ17" s="77"/>
      <c r="IZA17" s="77"/>
      <c r="IZB17" s="77"/>
      <c r="IZC17" s="77"/>
      <c r="IZD17" s="77"/>
      <c r="IZE17" s="77"/>
      <c r="IZF17" s="77"/>
      <c r="IZG17" s="77"/>
      <c r="IZH17" s="77"/>
      <c r="IZI17" s="77"/>
      <c r="IZJ17" s="77"/>
      <c r="IZK17" s="77"/>
      <c r="IZL17" s="77"/>
      <c r="IZM17" s="77"/>
      <c r="IZN17" s="77"/>
      <c r="IZO17" s="77"/>
      <c r="IZP17" s="77"/>
      <c r="IZQ17" s="77"/>
      <c r="IZR17" s="77"/>
      <c r="IZS17" s="77"/>
      <c r="IZT17" s="77"/>
      <c r="IZU17" s="77"/>
      <c r="IZV17" s="77"/>
      <c r="IZW17" s="77"/>
      <c r="IZX17" s="77"/>
      <c r="IZY17" s="77"/>
      <c r="IZZ17" s="77"/>
      <c r="JAA17" s="77"/>
      <c r="JAB17" s="77"/>
      <c r="JAC17" s="77"/>
      <c r="JAD17" s="77"/>
      <c r="JAE17" s="77"/>
      <c r="JAF17" s="77"/>
      <c r="JAG17" s="77"/>
      <c r="JAH17" s="77"/>
      <c r="JAI17" s="77"/>
      <c r="JAJ17" s="77"/>
      <c r="JAK17" s="77"/>
      <c r="JAL17" s="77"/>
      <c r="JAM17" s="77"/>
      <c r="JAN17" s="77"/>
      <c r="JAO17" s="77"/>
      <c r="JAP17" s="77"/>
      <c r="JAQ17" s="77"/>
      <c r="JAR17" s="77"/>
      <c r="JAS17" s="77"/>
      <c r="JAT17" s="77"/>
      <c r="JAU17" s="77"/>
      <c r="JAV17" s="77"/>
      <c r="JAW17" s="77"/>
      <c r="JAX17" s="77"/>
      <c r="JAY17" s="77"/>
      <c r="JAZ17" s="77"/>
      <c r="JBA17" s="77"/>
      <c r="JBB17" s="77"/>
      <c r="JBC17" s="77"/>
      <c r="JBD17" s="77"/>
      <c r="JBE17" s="77"/>
      <c r="JBF17" s="77"/>
      <c r="JBG17" s="77"/>
      <c r="JBH17" s="77"/>
      <c r="JBI17" s="77"/>
      <c r="JBJ17" s="77"/>
      <c r="JBK17" s="77"/>
      <c r="JBL17" s="77"/>
      <c r="JBM17" s="77"/>
      <c r="JBN17" s="77"/>
      <c r="JBO17" s="77"/>
      <c r="JBP17" s="77"/>
      <c r="JBQ17" s="77"/>
      <c r="JBR17" s="77"/>
      <c r="JBS17" s="77"/>
      <c r="JBT17" s="77"/>
      <c r="JBU17" s="77"/>
      <c r="JBV17" s="77"/>
      <c r="JBW17" s="77"/>
      <c r="JBX17" s="77"/>
      <c r="JBY17" s="77"/>
      <c r="JBZ17" s="77"/>
      <c r="JCA17" s="77"/>
      <c r="JCB17" s="77"/>
      <c r="JCC17" s="77"/>
      <c r="JCD17" s="77"/>
      <c r="JCE17" s="77"/>
      <c r="JCF17" s="77"/>
      <c r="JCG17" s="77"/>
      <c r="JCH17" s="77"/>
      <c r="JCI17" s="77"/>
      <c r="JCJ17" s="77"/>
      <c r="JCK17" s="77"/>
      <c r="JCL17" s="77"/>
      <c r="JCM17" s="77"/>
      <c r="JCN17" s="77"/>
      <c r="JCO17" s="77"/>
      <c r="JCP17" s="77"/>
      <c r="JCQ17" s="77"/>
      <c r="JCR17" s="77"/>
      <c r="JCS17" s="77"/>
      <c r="JCT17" s="77"/>
      <c r="JCU17" s="77"/>
      <c r="JCV17" s="77"/>
      <c r="JCW17" s="77"/>
      <c r="JCX17" s="77"/>
      <c r="JCY17" s="77"/>
      <c r="JCZ17" s="77"/>
      <c r="JDA17" s="77"/>
      <c r="JDB17" s="77"/>
      <c r="JDC17" s="77"/>
      <c r="JDD17" s="77"/>
      <c r="JDE17" s="77"/>
      <c r="JDF17" s="77"/>
      <c r="JDG17" s="77"/>
      <c r="JDH17" s="77"/>
      <c r="JDI17" s="77"/>
      <c r="JDJ17" s="77"/>
      <c r="JDK17" s="77"/>
      <c r="JDL17" s="77"/>
      <c r="JDM17" s="77"/>
      <c r="JDN17" s="77"/>
      <c r="JDO17" s="77"/>
      <c r="JDP17" s="77"/>
      <c r="JDQ17" s="77"/>
      <c r="JDR17" s="77"/>
      <c r="JDS17" s="77"/>
      <c r="JDT17" s="77"/>
      <c r="JDU17" s="77"/>
      <c r="JDV17" s="77"/>
      <c r="JDW17" s="77"/>
      <c r="JDX17" s="77"/>
      <c r="JDY17" s="77"/>
      <c r="JDZ17" s="77"/>
      <c r="JEA17" s="77"/>
      <c r="JEB17" s="77"/>
      <c r="JEC17" s="77"/>
      <c r="JED17" s="77"/>
      <c r="JEE17" s="77"/>
      <c r="JEF17" s="77"/>
      <c r="JEG17" s="77"/>
      <c r="JEH17" s="77"/>
      <c r="JEI17" s="77"/>
      <c r="JEJ17" s="77"/>
      <c r="JEK17" s="77"/>
      <c r="JEL17" s="77"/>
      <c r="JEM17" s="77"/>
      <c r="JEN17" s="77"/>
      <c r="JEO17" s="77"/>
      <c r="JEP17" s="77"/>
      <c r="JEQ17" s="77"/>
      <c r="JER17" s="77"/>
      <c r="JES17" s="77"/>
      <c r="JET17" s="77"/>
      <c r="JEU17" s="77"/>
      <c r="JEV17" s="77"/>
      <c r="JEW17" s="77"/>
      <c r="JEX17" s="77"/>
      <c r="JEY17" s="77"/>
      <c r="JEZ17" s="77"/>
      <c r="JFA17" s="77"/>
      <c r="JFB17" s="77"/>
      <c r="JFC17" s="77"/>
      <c r="JFD17" s="77"/>
      <c r="JFE17" s="77"/>
      <c r="JFF17" s="77"/>
      <c r="JFG17" s="77"/>
      <c r="JFH17" s="77"/>
      <c r="JFI17" s="77"/>
      <c r="JFJ17" s="77"/>
      <c r="JFK17" s="77"/>
      <c r="JFL17" s="77"/>
      <c r="JFM17" s="77"/>
      <c r="JFN17" s="77"/>
      <c r="JFO17" s="77"/>
      <c r="JFP17" s="77"/>
      <c r="JFQ17" s="77"/>
      <c r="JFR17" s="77"/>
      <c r="JFS17" s="77"/>
      <c r="JFT17" s="77"/>
      <c r="JFU17" s="77"/>
      <c r="JFV17" s="77"/>
      <c r="JFW17" s="77"/>
      <c r="JFX17" s="77"/>
      <c r="JFY17" s="77"/>
      <c r="JFZ17" s="77"/>
      <c r="JGA17" s="77"/>
      <c r="JGB17" s="77"/>
      <c r="JGC17" s="77"/>
      <c r="JGD17" s="77"/>
      <c r="JGE17" s="77"/>
      <c r="JGF17" s="77"/>
      <c r="JGG17" s="77"/>
      <c r="JGH17" s="77"/>
      <c r="JGI17" s="77"/>
      <c r="JGJ17" s="77"/>
      <c r="JGK17" s="77"/>
      <c r="JGL17" s="77"/>
      <c r="JGM17" s="77"/>
      <c r="JGN17" s="77"/>
      <c r="JGO17" s="77"/>
      <c r="JGP17" s="77"/>
      <c r="JGQ17" s="77"/>
      <c r="JGR17" s="77"/>
      <c r="JGS17" s="77"/>
      <c r="JGT17" s="77"/>
      <c r="JGU17" s="77"/>
      <c r="JGV17" s="77"/>
      <c r="JGW17" s="77"/>
      <c r="JGX17" s="77"/>
      <c r="JGY17" s="77"/>
      <c r="JGZ17" s="77"/>
      <c r="JHA17" s="77"/>
      <c r="JHB17" s="77"/>
      <c r="JHC17" s="77"/>
      <c r="JHD17" s="77"/>
      <c r="JHE17" s="77"/>
      <c r="JHF17" s="77"/>
      <c r="JHG17" s="77"/>
      <c r="JHH17" s="77"/>
      <c r="JHI17" s="77"/>
      <c r="JHJ17" s="77"/>
      <c r="JHK17" s="77"/>
      <c r="JHL17" s="77"/>
      <c r="JHM17" s="77"/>
      <c r="JHN17" s="77"/>
      <c r="JHO17" s="77"/>
      <c r="JHP17" s="77"/>
      <c r="JHQ17" s="77"/>
      <c r="JHR17" s="77"/>
      <c r="JHS17" s="77"/>
      <c r="JHT17" s="77"/>
      <c r="JHU17" s="77"/>
      <c r="JHV17" s="77"/>
      <c r="JHW17" s="77"/>
      <c r="JHX17" s="77"/>
      <c r="JHY17" s="77"/>
      <c r="JHZ17" s="77"/>
      <c r="JIA17" s="77"/>
      <c r="JIB17" s="77"/>
      <c r="JIC17" s="77"/>
      <c r="JID17" s="77"/>
      <c r="JIE17" s="77"/>
      <c r="JIF17" s="77"/>
      <c r="JIG17" s="77"/>
      <c r="JIH17" s="77"/>
      <c r="JII17" s="77"/>
      <c r="JIJ17" s="77"/>
      <c r="JIK17" s="77"/>
      <c r="JIL17" s="77"/>
      <c r="JIM17" s="77"/>
      <c r="JIN17" s="77"/>
      <c r="JIO17" s="77"/>
      <c r="JIP17" s="77"/>
      <c r="JIQ17" s="77"/>
      <c r="JIR17" s="77"/>
      <c r="JIS17" s="77"/>
      <c r="JIT17" s="77"/>
      <c r="JIU17" s="77"/>
      <c r="JIV17" s="77"/>
      <c r="JIW17" s="77"/>
      <c r="JIX17" s="77"/>
      <c r="JIY17" s="77"/>
      <c r="JIZ17" s="77"/>
      <c r="JJA17" s="77"/>
      <c r="JJB17" s="77"/>
      <c r="JJC17" s="77"/>
      <c r="JJD17" s="77"/>
      <c r="JJE17" s="77"/>
      <c r="JJF17" s="77"/>
      <c r="JJG17" s="77"/>
      <c r="JJH17" s="77"/>
      <c r="JJI17" s="77"/>
      <c r="JJJ17" s="77"/>
      <c r="JJK17" s="77"/>
      <c r="JJL17" s="77"/>
      <c r="JJM17" s="77"/>
      <c r="JJN17" s="77"/>
      <c r="JJO17" s="77"/>
      <c r="JJP17" s="77"/>
      <c r="JJQ17" s="77"/>
      <c r="JJR17" s="77"/>
      <c r="JJS17" s="77"/>
      <c r="JJT17" s="77"/>
      <c r="JJU17" s="77"/>
      <c r="JJV17" s="77"/>
      <c r="JJW17" s="77"/>
      <c r="JJX17" s="77"/>
      <c r="JJY17" s="77"/>
      <c r="JJZ17" s="77"/>
      <c r="JKA17" s="77"/>
      <c r="JKB17" s="77"/>
      <c r="JKC17" s="77"/>
      <c r="JKD17" s="77"/>
      <c r="JKE17" s="77"/>
      <c r="JKF17" s="77"/>
      <c r="JKG17" s="77"/>
      <c r="JKH17" s="77"/>
      <c r="JKI17" s="77"/>
      <c r="JKJ17" s="77"/>
      <c r="JKK17" s="77"/>
      <c r="JKL17" s="77"/>
      <c r="JKM17" s="77"/>
      <c r="JKN17" s="77"/>
      <c r="JKO17" s="77"/>
      <c r="JKP17" s="77"/>
      <c r="JKQ17" s="77"/>
      <c r="JKR17" s="77"/>
      <c r="JKS17" s="77"/>
      <c r="JKT17" s="77"/>
      <c r="JKU17" s="77"/>
      <c r="JKV17" s="77"/>
      <c r="JKW17" s="77"/>
      <c r="JKX17" s="77"/>
      <c r="JKY17" s="77"/>
      <c r="JKZ17" s="77"/>
      <c r="JLA17" s="77"/>
      <c r="JLB17" s="77"/>
      <c r="JLC17" s="77"/>
      <c r="JLD17" s="77"/>
      <c r="JLE17" s="77"/>
      <c r="JLF17" s="77"/>
      <c r="JLG17" s="77"/>
      <c r="JLH17" s="77"/>
      <c r="JLI17" s="77"/>
      <c r="JLJ17" s="77"/>
      <c r="JLK17" s="77"/>
      <c r="JLL17" s="77"/>
      <c r="JLM17" s="77"/>
      <c r="JLN17" s="77"/>
      <c r="JLO17" s="77"/>
      <c r="JLP17" s="77"/>
      <c r="JLQ17" s="77"/>
      <c r="JLR17" s="77"/>
      <c r="JLS17" s="77"/>
      <c r="JLT17" s="77"/>
      <c r="JLU17" s="77"/>
      <c r="JLV17" s="77"/>
      <c r="JLW17" s="77"/>
      <c r="JLX17" s="77"/>
      <c r="JLY17" s="77"/>
      <c r="JLZ17" s="77"/>
      <c r="JMA17" s="77"/>
      <c r="JMB17" s="77"/>
      <c r="JMC17" s="77"/>
      <c r="JMD17" s="77"/>
      <c r="JME17" s="77"/>
      <c r="JMF17" s="77"/>
      <c r="JMG17" s="77"/>
      <c r="JMH17" s="77"/>
      <c r="JMI17" s="77"/>
      <c r="JMJ17" s="77"/>
      <c r="JMK17" s="77"/>
      <c r="JML17" s="77"/>
      <c r="JMM17" s="77"/>
      <c r="JMN17" s="77"/>
      <c r="JMO17" s="77"/>
      <c r="JMP17" s="77"/>
      <c r="JMQ17" s="77"/>
      <c r="JMR17" s="77"/>
      <c r="JMS17" s="77"/>
      <c r="JMT17" s="77"/>
      <c r="JMU17" s="77"/>
      <c r="JMV17" s="77"/>
      <c r="JMW17" s="77"/>
      <c r="JMX17" s="77"/>
      <c r="JMY17" s="77"/>
      <c r="JMZ17" s="77"/>
      <c r="JNA17" s="77"/>
      <c r="JNB17" s="77"/>
      <c r="JNC17" s="77"/>
      <c r="JND17" s="77"/>
      <c r="JNE17" s="77"/>
      <c r="JNF17" s="77"/>
      <c r="JNG17" s="77"/>
      <c r="JNH17" s="77"/>
      <c r="JNI17" s="77"/>
      <c r="JNJ17" s="77"/>
      <c r="JNK17" s="77"/>
      <c r="JNL17" s="77"/>
      <c r="JNM17" s="77"/>
      <c r="JNN17" s="77"/>
      <c r="JNO17" s="77"/>
      <c r="JNP17" s="77"/>
      <c r="JNQ17" s="77"/>
      <c r="JNR17" s="77"/>
      <c r="JNS17" s="77"/>
      <c r="JNT17" s="77"/>
      <c r="JNU17" s="77"/>
      <c r="JNV17" s="77"/>
      <c r="JNW17" s="77"/>
      <c r="JNX17" s="77"/>
      <c r="JNY17" s="77"/>
      <c r="JNZ17" s="77"/>
      <c r="JOA17" s="77"/>
      <c r="JOB17" s="77"/>
      <c r="JOC17" s="77"/>
      <c r="JOD17" s="77"/>
      <c r="JOE17" s="77"/>
      <c r="JOF17" s="77"/>
      <c r="JOG17" s="77"/>
      <c r="JOH17" s="77"/>
      <c r="JOI17" s="77"/>
      <c r="JOJ17" s="77"/>
      <c r="JOK17" s="77"/>
      <c r="JOL17" s="77"/>
      <c r="JOM17" s="77"/>
      <c r="JON17" s="77"/>
      <c r="JOO17" s="77"/>
      <c r="JOP17" s="77"/>
      <c r="JOQ17" s="77"/>
      <c r="JOR17" s="77"/>
      <c r="JOS17" s="77"/>
      <c r="JOT17" s="77"/>
      <c r="JOU17" s="77"/>
      <c r="JOV17" s="77"/>
      <c r="JOW17" s="77"/>
      <c r="JOX17" s="77"/>
      <c r="JOY17" s="77"/>
      <c r="JOZ17" s="77"/>
      <c r="JPA17" s="77"/>
      <c r="JPB17" s="77"/>
      <c r="JPC17" s="77"/>
      <c r="JPD17" s="77"/>
      <c r="JPE17" s="77"/>
      <c r="JPF17" s="77"/>
      <c r="JPG17" s="77"/>
      <c r="JPH17" s="77"/>
      <c r="JPI17" s="77"/>
      <c r="JPJ17" s="77"/>
      <c r="JPK17" s="77"/>
      <c r="JPL17" s="77"/>
      <c r="JPM17" s="77"/>
      <c r="JPN17" s="77"/>
      <c r="JPO17" s="77"/>
      <c r="JPP17" s="77"/>
      <c r="JPQ17" s="77"/>
      <c r="JPR17" s="77"/>
      <c r="JPS17" s="77"/>
      <c r="JPT17" s="77"/>
      <c r="JPU17" s="77"/>
      <c r="JPV17" s="77"/>
      <c r="JPW17" s="77"/>
      <c r="JPX17" s="77"/>
      <c r="JPY17" s="77"/>
      <c r="JPZ17" s="77"/>
      <c r="JQA17" s="77"/>
      <c r="JQB17" s="77"/>
      <c r="JQC17" s="77"/>
      <c r="JQD17" s="77"/>
      <c r="JQE17" s="77"/>
      <c r="JQF17" s="77"/>
      <c r="JQG17" s="77"/>
      <c r="JQH17" s="77"/>
      <c r="JQI17" s="77"/>
      <c r="JQJ17" s="77"/>
      <c r="JQK17" s="77"/>
      <c r="JQL17" s="77"/>
      <c r="JQM17" s="77"/>
      <c r="JQN17" s="77"/>
      <c r="JQO17" s="77"/>
      <c r="JQP17" s="77"/>
      <c r="JQQ17" s="77"/>
      <c r="JQR17" s="77"/>
      <c r="JQS17" s="77"/>
      <c r="JQT17" s="77"/>
      <c r="JQU17" s="77"/>
      <c r="JQV17" s="77"/>
      <c r="JQW17" s="77"/>
      <c r="JQX17" s="77"/>
      <c r="JQY17" s="77"/>
      <c r="JQZ17" s="77"/>
      <c r="JRA17" s="77"/>
      <c r="JRB17" s="77"/>
      <c r="JRC17" s="77"/>
      <c r="JRD17" s="77"/>
      <c r="JRE17" s="77"/>
      <c r="JRF17" s="77"/>
      <c r="JRG17" s="77"/>
      <c r="JRH17" s="77"/>
      <c r="JRI17" s="77"/>
      <c r="JRJ17" s="77"/>
      <c r="JRK17" s="77"/>
      <c r="JRL17" s="77"/>
      <c r="JRM17" s="77"/>
      <c r="JRN17" s="77"/>
      <c r="JRO17" s="77"/>
      <c r="JRP17" s="77"/>
      <c r="JRQ17" s="77"/>
      <c r="JRR17" s="77"/>
      <c r="JRS17" s="77"/>
      <c r="JRT17" s="77"/>
      <c r="JRU17" s="77"/>
      <c r="JRV17" s="77"/>
      <c r="JRW17" s="77"/>
      <c r="JRX17" s="77"/>
      <c r="JRY17" s="77"/>
      <c r="JRZ17" s="77"/>
      <c r="JSA17" s="77"/>
      <c r="JSB17" s="77"/>
      <c r="JSC17" s="77"/>
      <c r="JSD17" s="77"/>
      <c r="JSE17" s="77"/>
      <c r="JSF17" s="77"/>
      <c r="JSG17" s="77"/>
      <c r="JSH17" s="77"/>
      <c r="JSI17" s="77"/>
      <c r="JSJ17" s="77"/>
      <c r="JSK17" s="77"/>
      <c r="JSL17" s="77"/>
      <c r="JSM17" s="77"/>
      <c r="JSN17" s="77"/>
      <c r="JSO17" s="77"/>
      <c r="JSP17" s="77"/>
      <c r="JSQ17" s="77"/>
      <c r="JSR17" s="77"/>
      <c r="JSS17" s="77"/>
      <c r="JST17" s="77"/>
      <c r="JSU17" s="77"/>
      <c r="JSV17" s="77"/>
      <c r="JSW17" s="77"/>
      <c r="JSX17" s="77"/>
      <c r="JSY17" s="77"/>
      <c r="JSZ17" s="77"/>
      <c r="JTA17" s="77"/>
      <c r="JTB17" s="77"/>
      <c r="JTC17" s="77"/>
      <c r="JTD17" s="77"/>
      <c r="JTE17" s="77"/>
      <c r="JTF17" s="77"/>
      <c r="JTG17" s="77"/>
      <c r="JTH17" s="77"/>
      <c r="JTI17" s="77"/>
      <c r="JTJ17" s="77"/>
      <c r="JTK17" s="77"/>
      <c r="JTL17" s="77"/>
      <c r="JTM17" s="77"/>
      <c r="JTN17" s="77"/>
      <c r="JTO17" s="77"/>
      <c r="JTP17" s="77"/>
      <c r="JTQ17" s="77"/>
      <c r="JTR17" s="77"/>
      <c r="JTS17" s="77"/>
      <c r="JTT17" s="77"/>
      <c r="JTU17" s="77"/>
      <c r="JTV17" s="77"/>
      <c r="JTW17" s="77"/>
      <c r="JTX17" s="77"/>
      <c r="JTY17" s="77"/>
      <c r="JTZ17" s="77"/>
      <c r="JUA17" s="77"/>
      <c r="JUB17" s="77"/>
      <c r="JUC17" s="77"/>
      <c r="JUD17" s="77"/>
      <c r="JUE17" s="77"/>
      <c r="JUF17" s="77"/>
      <c r="JUG17" s="77"/>
      <c r="JUH17" s="77"/>
      <c r="JUI17" s="77"/>
      <c r="JUJ17" s="77"/>
      <c r="JUK17" s="77"/>
      <c r="JUL17" s="77"/>
      <c r="JUM17" s="77"/>
      <c r="JUN17" s="77"/>
      <c r="JUO17" s="77"/>
      <c r="JUP17" s="77"/>
      <c r="JUQ17" s="77"/>
      <c r="JUR17" s="77"/>
      <c r="JUS17" s="77"/>
      <c r="JUT17" s="77"/>
      <c r="JUU17" s="77"/>
      <c r="JUV17" s="77"/>
      <c r="JUW17" s="77"/>
      <c r="JUX17" s="77"/>
      <c r="JUY17" s="77"/>
      <c r="JUZ17" s="77"/>
      <c r="JVA17" s="77"/>
      <c r="JVB17" s="77"/>
      <c r="JVC17" s="77"/>
      <c r="JVD17" s="77"/>
      <c r="JVE17" s="77"/>
      <c r="JVF17" s="77"/>
      <c r="JVG17" s="77"/>
      <c r="JVH17" s="77"/>
      <c r="JVI17" s="77"/>
      <c r="JVJ17" s="77"/>
      <c r="JVK17" s="77"/>
      <c r="JVL17" s="77"/>
      <c r="JVM17" s="77"/>
      <c r="JVN17" s="77"/>
      <c r="JVO17" s="77"/>
      <c r="JVP17" s="77"/>
      <c r="JVQ17" s="77"/>
      <c r="JVR17" s="77"/>
      <c r="JVS17" s="77"/>
      <c r="JVT17" s="77"/>
      <c r="JVU17" s="77"/>
      <c r="JVV17" s="77"/>
      <c r="JVW17" s="77"/>
      <c r="JVX17" s="77"/>
      <c r="JVY17" s="77"/>
      <c r="JVZ17" s="77"/>
      <c r="JWA17" s="77"/>
      <c r="JWB17" s="77"/>
      <c r="JWC17" s="77"/>
      <c r="JWD17" s="77"/>
      <c r="JWE17" s="77"/>
      <c r="JWF17" s="77"/>
      <c r="JWG17" s="77"/>
      <c r="JWH17" s="77"/>
      <c r="JWI17" s="77"/>
      <c r="JWJ17" s="77"/>
      <c r="JWK17" s="77"/>
      <c r="JWL17" s="77"/>
      <c r="JWM17" s="77"/>
      <c r="JWN17" s="77"/>
      <c r="JWO17" s="77"/>
      <c r="JWP17" s="77"/>
      <c r="JWQ17" s="77"/>
      <c r="JWR17" s="77"/>
      <c r="JWS17" s="77"/>
      <c r="JWT17" s="77"/>
      <c r="JWU17" s="77"/>
      <c r="JWV17" s="77"/>
      <c r="JWW17" s="77"/>
      <c r="JWX17" s="77"/>
      <c r="JWY17" s="77"/>
      <c r="JWZ17" s="77"/>
      <c r="JXA17" s="77"/>
      <c r="JXB17" s="77"/>
      <c r="JXC17" s="77"/>
      <c r="JXD17" s="77"/>
      <c r="JXE17" s="77"/>
      <c r="JXF17" s="77"/>
      <c r="JXG17" s="77"/>
      <c r="JXH17" s="77"/>
      <c r="JXI17" s="77"/>
      <c r="JXJ17" s="77"/>
      <c r="JXK17" s="77"/>
      <c r="JXL17" s="77"/>
      <c r="JXM17" s="77"/>
      <c r="JXN17" s="77"/>
      <c r="JXO17" s="77"/>
      <c r="JXP17" s="77"/>
      <c r="JXQ17" s="77"/>
      <c r="JXR17" s="77"/>
      <c r="JXS17" s="77"/>
      <c r="JXT17" s="77"/>
      <c r="JXU17" s="77"/>
      <c r="JXV17" s="77"/>
      <c r="JXW17" s="77"/>
      <c r="JXX17" s="77"/>
      <c r="JXY17" s="77"/>
      <c r="JXZ17" s="77"/>
      <c r="JYA17" s="77"/>
      <c r="JYB17" s="77"/>
      <c r="JYC17" s="77"/>
      <c r="JYD17" s="77"/>
      <c r="JYE17" s="77"/>
      <c r="JYF17" s="77"/>
      <c r="JYG17" s="77"/>
      <c r="JYH17" s="77"/>
      <c r="JYI17" s="77"/>
      <c r="JYJ17" s="77"/>
      <c r="JYK17" s="77"/>
      <c r="JYL17" s="77"/>
      <c r="JYM17" s="77"/>
      <c r="JYN17" s="77"/>
      <c r="JYO17" s="77"/>
      <c r="JYP17" s="77"/>
      <c r="JYQ17" s="77"/>
      <c r="JYR17" s="77"/>
      <c r="JYS17" s="77"/>
      <c r="JYT17" s="77"/>
      <c r="JYU17" s="77"/>
      <c r="JYV17" s="77"/>
      <c r="JYW17" s="77"/>
      <c r="JYX17" s="77"/>
      <c r="JYY17" s="77"/>
      <c r="JYZ17" s="77"/>
      <c r="JZA17" s="77"/>
      <c r="JZB17" s="77"/>
      <c r="JZC17" s="77"/>
      <c r="JZD17" s="77"/>
      <c r="JZE17" s="77"/>
      <c r="JZF17" s="77"/>
      <c r="JZG17" s="77"/>
      <c r="JZH17" s="77"/>
      <c r="JZI17" s="77"/>
      <c r="JZJ17" s="77"/>
      <c r="JZK17" s="77"/>
      <c r="JZL17" s="77"/>
      <c r="JZM17" s="77"/>
      <c r="JZN17" s="77"/>
      <c r="JZO17" s="77"/>
      <c r="JZP17" s="77"/>
      <c r="JZQ17" s="77"/>
      <c r="JZR17" s="77"/>
      <c r="JZS17" s="77"/>
      <c r="JZT17" s="77"/>
      <c r="JZU17" s="77"/>
      <c r="JZV17" s="77"/>
      <c r="JZW17" s="77"/>
      <c r="JZX17" s="77"/>
      <c r="JZY17" s="77"/>
      <c r="JZZ17" s="77"/>
      <c r="KAA17" s="77"/>
      <c r="KAB17" s="77"/>
      <c r="KAC17" s="77"/>
      <c r="KAD17" s="77"/>
      <c r="KAE17" s="77"/>
      <c r="KAF17" s="77"/>
      <c r="KAG17" s="77"/>
      <c r="KAH17" s="77"/>
      <c r="KAI17" s="77"/>
      <c r="KAJ17" s="77"/>
      <c r="KAK17" s="77"/>
      <c r="KAL17" s="77"/>
      <c r="KAM17" s="77"/>
      <c r="KAN17" s="77"/>
      <c r="KAO17" s="77"/>
      <c r="KAP17" s="77"/>
      <c r="KAQ17" s="77"/>
      <c r="KAR17" s="77"/>
      <c r="KAS17" s="77"/>
      <c r="KAT17" s="77"/>
      <c r="KAU17" s="77"/>
      <c r="KAV17" s="77"/>
      <c r="KAW17" s="77"/>
      <c r="KAX17" s="77"/>
      <c r="KAY17" s="77"/>
      <c r="KAZ17" s="77"/>
      <c r="KBA17" s="77"/>
      <c r="KBB17" s="77"/>
      <c r="KBC17" s="77"/>
      <c r="KBD17" s="77"/>
      <c r="KBE17" s="77"/>
      <c r="KBF17" s="77"/>
      <c r="KBG17" s="77"/>
      <c r="KBH17" s="77"/>
      <c r="KBI17" s="77"/>
      <c r="KBJ17" s="77"/>
      <c r="KBK17" s="77"/>
      <c r="KBL17" s="77"/>
      <c r="KBM17" s="77"/>
      <c r="KBN17" s="77"/>
      <c r="KBO17" s="77"/>
      <c r="KBP17" s="77"/>
      <c r="KBQ17" s="77"/>
      <c r="KBR17" s="77"/>
      <c r="KBS17" s="77"/>
      <c r="KBT17" s="77"/>
      <c r="KBU17" s="77"/>
      <c r="KBV17" s="77"/>
      <c r="KBW17" s="77"/>
      <c r="KBX17" s="77"/>
      <c r="KBY17" s="77"/>
      <c r="KBZ17" s="77"/>
      <c r="KCA17" s="77"/>
      <c r="KCB17" s="77"/>
      <c r="KCC17" s="77"/>
      <c r="KCD17" s="77"/>
      <c r="KCE17" s="77"/>
      <c r="KCF17" s="77"/>
      <c r="KCG17" s="77"/>
      <c r="KCH17" s="77"/>
      <c r="KCI17" s="77"/>
      <c r="KCJ17" s="77"/>
      <c r="KCK17" s="77"/>
      <c r="KCL17" s="77"/>
      <c r="KCM17" s="77"/>
      <c r="KCN17" s="77"/>
      <c r="KCO17" s="77"/>
      <c r="KCP17" s="77"/>
      <c r="KCQ17" s="77"/>
      <c r="KCR17" s="77"/>
      <c r="KCS17" s="77"/>
      <c r="KCT17" s="77"/>
      <c r="KCU17" s="77"/>
      <c r="KCV17" s="77"/>
      <c r="KCW17" s="77"/>
      <c r="KCX17" s="77"/>
      <c r="KCY17" s="77"/>
      <c r="KCZ17" s="77"/>
      <c r="KDA17" s="77"/>
      <c r="KDB17" s="77"/>
      <c r="KDC17" s="77"/>
      <c r="KDD17" s="77"/>
      <c r="KDE17" s="77"/>
      <c r="KDF17" s="77"/>
      <c r="KDG17" s="77"/>
      <c r="KDH17" s="77"/>
      <c r="KDI17" s="77"/>
      <c r="KDJ17" s="77"/>
      <c r="KDK17" s="77"/>
      <c r="KDL17" s="77"/>
      <c r="KDM17" s="77"/>
      <c r="KDN17" s="77"/>
      <c r="KDO17" s="77"/>
      <c r="KDP17" s="77"/>
      <c r="KDQ17" s="77"/>
      <c r="KDR17" s="77"/>
      <c r="KDS17" s="77"/>
      <c r="KDT17" s="77"/>
      <c r="KDU17" s="77"/>
      <c r="KDV17" s="77"/>
      <c r="KDW17" s="77"/>
      <c r="KDX17" s="77"/>
      <c r="KDY17" s="77"/>
      <c r="KDZ17" s="77"/>
      <c r="KEA17" s="77"/>
      <c r="KEB17" s="77"/>
      <c r="KEC17" s="77"/>
      <c r="KED17" s="77"/>
      <c r="KEE17" s="77"/>
      <c r="KEF17" s="77"/>
      <c r="KEG17" s="77"/>
      <c r="KEH17" s="77"/>
      <c r="KEI17" s="77"/>
      <c r="KEJ17" s="77"/>
      <c r="KEK17" s="77"/>
      <c r="KEL17" s="77"/>
      <c r="KEM17" s="77"/>
      <c r="KEN17" s="77"/>
      <c r="KEO17" s="77"/>
      <c r="KEP17" s="77"/>
      <c r="KEQ17" s="77"/>
      <c r="KER17" s="77"/>
      <c r="KES17" s="77"/>
      <c r="KET17" s="77"/>
      <c r="KEU17" s="77"/>
      <c r="KEV17" s="77"/>
      <c r="KEW17" s="77"/>
      <c r="KEX17" s="77"/>
      <c r="KEY17" s="77"/>
      <c r="KEZ17" s="77"/>
      <c r="KFA17" s="77"/>
      <c r="KFB17" s="77"/>
      <c r="KFC17" s="77"/>
      <c r="KFD17" s="77"/>
      <c r="KFE17" s="77"/>
      <c r="KFF17" s="77"/>
      <c r="KFG17" s="77"/>
      <c r="KFH17" s="77"/>
      <c r="KFI17" s="77"/>
      <c r="KFJ17" s="77"/>
      <c r="KFK17" s="77"/>
      <c r="KFL17" s="77"/>
      <c r="KFM17" s="77"/>
      <c r="KFN17" s="77"/>
      <c r="KFO17" s="77"/>
      <c r="KFP17" s="77"/>
      <c r="KFQ17" s="77"/>
      <c r="KFR17" s="77"/>
      <c r="KFS17" s="77"/>
      <c r="KFT17" s="77"/>
      <c r="KFU17" s="77"/>
      <c r="KFV17" s="77"/>
      <c r="KFW17" s="77"/>
      <c r="KFX17" s="77"/>
      <c r="KFY17" s="77"/>
      <c r="KFZ17" s="77"/>
      <c r="KGA17" s="77"/>
      <c r="KGB17" s="77"/>
      <c r="KGC17" s="77"/>
      <c r="KGD17" s="77"/>
      <c r="KGE17" s="77"/>
      <c r="KGF17" s="77"/>
      <c r="KGG17" s="77"/>
      <c r="KGH17" s="77"/>
      <c r="KGI17" s="77"/>
      <c r="KGJ17" s="77"/>
      <c r="KGK17" s="77"/>
      <c r="KGL17" s="77"/>
      <c r="KGM17" s="77"/>
      <c r="KGN17" s="77"/>
      <c r="KGO17" s="77"/>
      <c r="KGP17" s="77"/>
      <c r="KGQ17" s="77"/>
      <c r="KGR17" s="77"/>
      <c r="KGS17" s="77"/>
      <c r="KGT17" s="77"/>
      <c r="KGU17" s="77"/>
      <c r="KGV17" s="77"/>
      <c r="KGW17" s="77"/>
      <c r="KGX17" s="77"/>
      <c r="KGY17" s="77"/>
      <c r="KGZ17" s="77"/>
      <c r="KHA17" s="77"/>
      <c r="KHB17" s="77"/>
      <c r="KHC17" s="77"/>
      <c r="KHD17" s="77"/>
      <c r="KHE17" s="77"/>
      <c r="KHF17" s="77"/>
      <c r="KHG17" s="77"/>
      <c r="KHH17" s="77"/>
      <c r="KHI17" s="77"/>
      <c r="KHJ17" s="77"/>
      <c r="KHK17" s="77"/>
      <c r="KHL17" s="77"/>
      <c r="KHM17" s="77"/>
      <c r="KHN17" s="77"/>
      <c r="KHO17" s="77"/>
      <c r="KHP17" s="77"/>
      <c r="KHQ17" s="77"/>
      <c r="KHR17" s="77"/>
      <c r="KHS17" s="77"/>
      <c r="KHT17" s="77"/>
      <c r="KHU17" s="77"/>
      <c r="KHV17" s="77"/>
      <c r="KHW17" s="77"/>
      <c r="KHX17" s="77"/>
      <c r="KHY17" s="77"/>
      <c r="KHZ17" s="77"/>
      <c r="KIA17" s="77"/>
      <c r="KIB17" s="77"/>
      <c r="KIC17" s="77"/>
      <c r="KID17" s="77"/>
      <c r="KIE17" s="77"/>
      <c r="KIF17" s="77"/>
      <c r="KIG17" s="77"/>
      <c r="KIH17" s="77"/>
      <c r="KII17" s="77"/>
      <c r="KIJ17" s="77"/>
      <c r="KIK17" s="77"/>
      <c r="KIL17" s="77"/>
      <c r="KIM17" s="77"/>
      <c r="KIN17" s="77"/>
      <c r="KIO17" s="77"/>
      <c r="KIP17" s="77"/>
      <c r="KIQ17" s="77"/>
      <c r="KIR17" s="77"/>
      <c r="KIS17" s="77"/>
      <c r="KIT17" s="77"/>
      <c r="KIU17" s="77"/>
      <c r="KIV17" s="77"/>
      <c r="KIW17" s="77"/>
      <c r="KIX17" s="77"/>
      <c r="KIY17" s="77"/>
      <c r="KIZ17" s="77"/>
      <c r="KJA17" s="77"/>
      <c r="KJB17" s="77"/>
      <c r="KJC17" s="77"/>
      <c r="KJD17" s="77"/>
      <c r="KJE17" s="77"/>
      <c r="KJF17" s="77"/>
      <c r="KJG17" s="77"/>
      <c r="KJH17" s="77"/>
      <c r="KJI17" s="77"/>
      <c r="KJJ17" s="77"/>
      <c r="KJK17" s="77"/>
      <c r="KJL17" s="77"/>
      <c r="KJM17" s="77"/>
      <c r="KJN17" s="77"/>
      <c r="KJO17" s="77"/>
      <c r="KJP17" s="77"/>
      <c r="KJQ17" s="77"/>
      <c r="KJR17" s="77"/>
      <c r="KJS17" s="77"/>
      <c r="KJT17" s="77"/>
      <c r="KJU17" s="77"/>
      <c r="KJV17" s="77"/>
      <c r="KJW17" s="77"/>
      <c r="KJX17" s="77"/>
      <c r="KJY17" s="77"/>
      <c r="KJZ17" s="77"/>
      <c r="KKA17" s="77"/>
      <c r="KKB17" s="77"/>
      <c r="KKC17" s="77"/>
      <c r="KKD17" s="77"/>
      <c r="KKE17" s="77"/>
      <c r="KKF17" s="77"/>
      <c r="KKG17" s="77"/>
      <c r="KKH17" s="77"/>
      <c r="KKI17" s="77"/>
      <c r="KKJ17" s="77"/>
      <c r="KKK17" s="77"/>
      <c r="KKL17" s="77"/>
      <c r="KKM17" s="77"/>
      <c r="KKN17" s="77"/>
      <c r="KKO17" s="77"/>
      <c r="KKP17" s="77"/>
      <c r="KKQ17" s="77"/>
      <c r="KKR17" s="77"/>
      <c r="KKS17" s="77"/>
      <c r="KKT17" s="77"/>
      <c r="KKU17" s="77"/>
      <c r="KKV17" s="77"/>
      <c r="KKW17" s="77"/>
      <c r="KKX17" s="77"/>
      <c r="KKY17" s="77"/>
      <c r="KKZ17" s="77"/>
      <c r="KLA17" s="77"/>
      <c r="KLB17" s="77"/>
      <c r="KLC17" s="77"/>
      <c r="KLD17" s="77"/>
      <c r="KLE17" s="77"/>
      <c r="KLF17" s="77"/>
      <c r="KLG17" s="77"/>
      <c r="KLH17" s="77"/>
      <c r="KLI17" s="77"/>
      <c r="KLJ17" s="77"/>
      <c r="KLK17" s="77"/>
      <c r="KLL17" s="77"/>
      <c r="KLM17" s="77"/>
      <c r="KLN17" s="77"/>
      <c r="KLO17" s="77"/>
      <c r="KLP17" s="77"/>
      <c r="KLQ17" s="77"/>
      <c r="KLR17" s="77"/>
      <c r="KLS17" s="77"/>
      <c r="KLT17" s="77"/>
      <c r="KLU17" s="77"/>
      <c r="KLV17" s="77"/>
      <c r="KLW17" s="77"/>
      <c r="KLX17" s="77"/>
      <c r="KLY17" s="77"/>
      <c r="KLZ17" s="77"/>
      <c r="KMA17" s="77"/>
      <c r="KMB17" s="77"/>
      <c r="KMC17" s="77"/>
      <c r="KMD17" s="77"/>
      <c r="KME17" s="77"/>
      <c r="KMF17" s="77"/>
      <c r="KMG17" s="77"/>
      <c r="KMH17" s="77"/>
      <c r="KMI17" s="77"/>
      <c r="KMJ17" s="77"/>
      <c r="KMK17" s="77"/>
      <c r="KML17" s="77"/>
      <c r="KMM17" s="77"/>
      <c r="KMN17" s="77"/>
      <c r="KMO17" s="77"/>
      <c r="KMP17" s="77"/>
      <c r="KMQ17" s="77"/>
      <c r="KMR17" s="77"/>
      <c r="KMS17" s="77"/>
      <c r="KMT17" s="77"/>
      <c r="KMU17" s="77"/>
      <c r="KMV17" s="77"/>
      <c r="KMW17" s="77"/>
      <c r="KMX17" s="77"/>
      <c r="KMY17" s="77"/>
      <c r="KMZ17" s="77"/>
      <c r="KNA17" s="77"/>
      <c r="KNB17" s="77"/>
      <c r="KNC17" s="77"/>
      <c r="KND17" s="77"/>
      <c r="KNE17" s="77"/>
      <c r="KNF17" s="77"/>
      <c r="KNG17" s="77"/>
      <c r="KNH17" s="77"/>
      <c r="KNI17" s="77"/>
      <c r="KNJ17" s="77"/>
      <c r="KNK17" s="77"/>
      <c r="KNL17" s="77"/>
      <c r="KNM17" s="77"/>
      <c r="KNN17" s="77"/>
      <c r="KNO17" s="77"/>
      <c r="KNP17" s="77"/>
      <c r="KNQ17" s="77"/>
      <c r="KNR17" s="77"/>
      <c r="KNS17" s="77"/>
      <c r="KNT17" s="77"/>
      <c r="KNU17" s="77"/>
      <c r="KNV17" s="77"/>
      <c r="KNW17" s="77"/>
      <c r="KNX17" s="77"/>
      <c r="KNY17" s="77"/>
      <c r="KNZ17" s="77"/>
      <c r="KOA17" s="77"/>
      <c r="KOB17" s="77"/>
      <c r="KOC17" s="77"/>
      <c r="KOD17" s="77"/>
      <c r="KOE17" s="77"/>
      <c r="KOF17" s="77"/>
      <c r="KOG17" s="77"/>
      <c r="KOH17" s="77"/>
      <c r="KOI17" s="77"/>
      <c r="KOJ17" s="77"/>
      <c r="KOK17" s="77"/>
      <c r="KOL17" s="77"/>
      <c r="KOM17" s="77"/>
      <c r="KON17" s="77"/>
      <c r="KOO17" s="77"/>
      <c r="KOP17" s="77"/>
      <c r="KOQ17" s="77"/>
      <c r="KOR17" s="77"/>
      <c r="KOS17" s="77"/>
      <c r="KOT17" s="77"/>
      <c r="KOU17" s="77"/>
      <c r="KOV17" s="77"/>
      <c r="KOW17" s="77"/>
      <c r="KOX17" s="77"/>
      <c r="KOY17" s="77"/>
      <c r="KOZ17" s="77"/>
      <c r="KPA17" s="77"/>
      <c r="KPB17" s="77"/>
      <c r="KPC17" s="77"/>
      <c r="KPD17" s="77"/>
      <c r="KPE17" s="77"/>
      <c r="KPF17" s="77"/>
      <c r="KPG17" s="77"/>
      <c r="KPH17" s="77"/>
      <c r="KPI17" s="77"/>
      <c r="KPJ17" s="77"/>
      <c r="KPK17" s="77"/>
      <c r="KPL17" s="77"/>
      <c r="KPM17" s="77"/>
      <c r="KPN17" s="77"/>
      <c r="KPO17" s="77"/>
      <c r="KPP17" s="77"/>
      <c r="KPQ17" s="77"/>
      <c r="KPR17" s="77"/>
      <c r="KPS17" s="77"/>
      <c r="KPT17" s="77"/>
      <c r="KPU17" s="77"/>
      <c r="KPV17" s="77"/>
      <c r="KPW17" s="77"/>
      <c r="KPX17" s="77"/>
      <c r="KPY17" s="77"/>
      <c r="KPZ17" s="77"/>
      <c r="KQA17" s="77"/>
      <c r="KQB17" s="77"/>
      <c r="KQC17" s="77"/>
      <c r="KQD17" s="77"/>
      <c r="KQE17" s="77"/>
      <c r="KQF17" s="77"/>
      <c r="KQG17" s="77"/>
      <c r="KQH17" s="77"/>
      <c r="KQI17" s="77"/>
      <c r="KQJ17" s="77"/>
      <c r="KQK17" s="77"/>
      <c r="KQL17" s="77"/>
      <c r="KQM17" s="77"/>
      <c r="KQN17" s="77"/>
      <c r="KQO17" s="77"/>
      <c r="KQP17" s="77"/>
      <c r="KQQ17" s="77"/>
      <c r="KQR17" s="77"/>
      <c r="KQS17" s="77"/>
      <c r="KQT17" s="77"/>
      <c r="KQU17" s="77"/>
      <c r="KQV17" s="77"/>
      <c r="KQW17" s="77"/>
      <c r="KQX17" s="77"/>
      <c r="KQY17" s="77"/>
      <c r="KQZ17" s="77"/>
      <c r="KRA17" s="77"/>
      <c r="KRB17" s="77"/>
      <c r="KRC17" s="77"/>
      <c r="KRD17" s="77"/>
      <c r="KRE17" s="77"/>
      <c r="KRF17" s="77"/>
      <c r="KRG17" s="77"/>
      <c r="KRH17" s="77"/>
      <c r="KRI17" s="77"/>
      <c r="KRJ17" s="77"/>
      <c r="KRK17" s="77"/>
      <c r="KRL17" s="77"/>
      <c r="KRM17" s="77"/>
      <c r="KRN17" s="77"/>
      <c r="KRO17" s="77"/>
      <c r="KRP17" s="77"/>
      <c r="KRQ17" s="77"/>
      <c r="KRR17" s="77"/>
      <c r="KRS17" s="77"/>
      <c r="KRT17" s="77"/>
      <c r="KRU17" s="77"/>
      <c r="KRV17" s="77"/>
      <c r="KRW17" s="77"/>
      <c r="KRX17" s="77"/>
      <c r="KRY17" s="77"/>
      <c r="KRZ17" s="77"/>
      <c r="KSA17" s="77"/>
      <c r="KSB17" s="77"/>
      <c r="KSC17" s="77"/>
      <c r="KSD17" s="77"/>
      <c r="KSE17" s="77"/>
      <c r="KSF17" s="77"/>
      <c r="KSG17" s="77"/>
      <c r="KSH17" s="77"/>
      <c r="KSI17" s="77"/>
      <c r="KSJ17" s="77"/>
      <c r="KSK17" s="77"/>
      <c r="KSL17" s="77"/>
      <c r="KSM17" s="77"/>
      <c r="KSN17" s="77"/>
      <c r="KSO17" s="77"/>
      <c r="KSP17" s="77"/>
      <c r="KSQ17" s="77"/>
      <c r="KSR17" s="77"/>
      <c r="KSS17" s="77"/>
      <c r="KST17" s="77"/>
      <c r="KSU17" s="77"/>
      <c r="KSV17" s="77"/>
      <c r="KSW17" s="77"/>
      <c r="KSX17" s="77"/>
      <c r="KSY17" s="77"/>
      <c r="KSZ17" s="77"/>
      <c r="KTA17" s="77"/>
      <c r="KTB17" s="77"/>
      <c r="KTC17" s="77"/>
      <c r="KTD17" s="77"/>
      <c r="KTE17" s="77"/>
      <c r="KTF17" s="77"/>
      <c r="KTG17" s="77"/>
      <c r="KTH17" s="77"/>
      <c r="KTI17" s="77"/>
      <c r="KTJ17" s="77"/>
      <c r="KTK17" s="77"/>
      <c r="KTL17" s="77"/>
      <c r="KTM17" s="77"/>
      <c r="KTN17" s="77"/>
      <c r="KTO17" s="77"/>
      <c r="KTP17" s="77"/>
      <c r="KTQ17" s="77"/>
      <c r="KTR17" s="77"/>
      <c r="KTS17" s="77"/>
      <c r="KTT17" s="77"/>
      <c r="KTU17" s="77"/>
      <c r="KTV17" s="77"/>
      <c r="KTW17" s="77"/>
      <c r="KTX17" s="77"/>
      <c r="KTY17" s="77"/>
      <c r="KTZ17" s="77"/>
      <c r="KUA17" s="77"/>
      <c r="KUB17" s="77"/>
      <c r="KUC17" s="77"/>
      <c r="KUD17" s="77"/>
      <c r="KUE17" s="77"/>
      <c r="KUF17" s="77"/>
      <c r="KUG17" s="77"/>
      <c r="KUH17" s="77"/>
      <c r="KUI17" s="77"/>
      <c r="KUJ17" s="77"/>
      <c r="KUK17" s="77"/>
      <c r="KUL17" s="77"/>
      <c r="KUM17" s="77"/>
      <c r="KUN17" s="77"/>
      <c r="KUO17" s="77"/>
      <c r="KUP17" s="77"/>
      <c r="KUQ17" s="77"/>
      <c r="KUR17" s="77"/>
      <c r="KUS17" s="77"/>
      <c r="KUT17" s="77"/>
      <c r="KUU17" s="77"/>
      <c r="KUV17" s="77"/>
      <c r="KUW17" s="77"/>
      <c r="KUX17" s="77"/>
      <c r="KUY17" s="77"/>
      <c r="KUZ17" s="77"/>
      <c r="KVA17" s="77"/>
      <c r="KVB17" s="77"/>
      <c r="KVC17" s="77"/>
      <c r="KVD17" s="77"/>
      <c r="KVE17" s="77"/>
      <c r="KVF17" s="77"/>
      <c r="KVG17" s="77"/>
      <c r="KVH17" s="77"/>
      <c r="KVI17" s="77"/>
      <c r="KVJ17" s="77"/>
      <c r="KVK17" s="77"/>
      <c r="KVL17" s="77"/>
      <c r="KVM17" s="77"/>
      <c r="KVN17" s="77"/>
      <c r="KVO17" s="77"/>
      <c r="KVP17" s="77"/>
      <c r="KVQ17" s="77"/>
      <c r="KVR17" s="77"/>
      <c r="KVS17" s="77"/>
      <c r="KVT17" s="77"/>
      <c r="KVU17" s="77"/>
      <c r="KVV17" s="77"/>
      <c r="KVW17" s="77"/>
      <c r="KVX17" s="77"/>
      <c r="KVY17" s="77"/>
      <c r="KVZ17" s="77"/>
      <c r="KWA17" s="77"/>
      <c r="KWB17" s="77"/>
      <c r="KWC17" s="77"/>
      <c r="KWD17" s="77"/>
      <c r="KWE17" s="77"/>
      <c r="KWF17" s="77"/>
      <c r="KWG17" s="77"/>
      <c r="KWH17" s="77"/>
      <c r="KWI17" s="77"/>
      <c r="KWJ17" s="77"/>
      <c r="KWK17" s="77"/>
      <c r="KWL17" s="77"/>
      <c r="KWM17" s="77"/>
      <c r="KWN17" s="77"/>
      <c r="KWO17" s="77"/>
      <c r="KWP17" s="77"/>
      <c r="KWQ17" s="77"/>
      <c r="KWR17" s="77"/>
      <c r="KWS17" s="77"/>
      <c r="KWT17" s="77"/>
      <c r="KWU17" s="77"/>
      <c r="KWV17" s="77"/>
      <c r="KWW17" s="77"/>
      <c r="KWX17" s="77"/>
      <c r="KWY17" s="77"/>
      <c r="KWZ17" s="77"/>
      <c r="KXA17" s="77"/>
      <c r="KXB17" s="77"/>
      <c r="KXC17" s="77"/>
      <c r="KXD17" s="77"/>
      <c r="KXE17" s="77"/>
      <c r="KXF17" s="77"/>
      <c r="KXG17" s="77"/>
      <c r="KXH17" s="77"/>
      <c r="KXI17" s="77"/>
      <c r="KXJ17" s="77"/>
      <c r="KXK17" s="77"/>
      <c r="KXL17" s="77"/>
      <c r="KXM17" s="77"/>
      <c r="KXN17" s="77"/>
      <c r="KXO17" s="77"/>
      <c r="KXP17" s="77"/>
      <c r="KXQ17" s="77"/>
      <c r="KXR17" s="77"/>
      <c r="KXS17" s="77"/>
      <c r="KXT17" s="77"/>
      <c r="KXU17" s="77"/>
      <c r="KXV17" s="77"/>
      <c r="KXW17" s="77"/>
      <c r="KXX17" s="77"/>
      <c r="KXY17" s="77"/>
      <c r="KXZ17" s="77"/>
      <c r="KYA17" s="77"/>
      <c r="KYB17" s="77"/>
      <c r="KYC17" s="77"/>
      <c r="KYD17" s="77"/>
      <c r="KYE17" s="77"/>
      <c r="KYF17" s="77"/>
      <c r="KYG17" s="77"/>
      <c r="KYH17" s="77"/>
      <c r="KYI17" s="77"/>
      <c r="KYJ17" s="77"/>
      <c r="KYK17" s="77"/>
      <c r="KYL17" s="77"/>
      <c r="KYM17" s="77"/>
      <c r="KYN17" s="77"/>
      <c r="KYO17" s="77"/>
      <c r="KYP17" s="77"/>
      <c r="KYQ17" s="77"/>
      <c r="KYR17" s="77"/>
      <c r="KYS17" s="77"/>
      <c r="KYT17" s="77"/>
      <c r="KYU17" s="77"/>
      <c r="KYV17" s="77"/>
      <c r="KYW17" s="77"/>
      <c r="KYX17" s="77"/>
      <c r="KYY17" s="77"/>
      <c r="KYZ17" s="77"/>
      <c r="KZA17" s="77"/>
      <c r="KZB17" s="77"/>
      <c r="KZC17" s="77"/>
      <c r="KZD17" s="77"/>
      <c r="KZE17" s="77"/>
      <c r="KZF17" s="77"/>
      <c r="KZG17" s="77"/>
      <c r="KZH17" s="77"/>
      <c r="KZI17" s="77"/>
      <c r="KZJ17" s="77"/>
      <c r="KZK17" s="77"/>
      <c r="KZL17" s="77"/>
      <c r="KZM17" s="77"/>
      <c r="KZN17" s="77"/>
      <c r="KZO17" s="77"/>
      <c r="KZP17" s="77"/>
      <c r="KZQ17" s="77"/>
      <c r="KZR17" s="77"/>
      <c r="KZS17" s="77"/>
      <c r="KZT17" s="77"/>
      <c r="KZU17" s="77"/>
      <c r="KZV17" s="77"/>
      <c r="KZW17" s="77"/>
      <c r="KZX17" s="77"/>
      <c r="KZY17" s="77"/>
      <c r="KZZ17" s="77"/>
      <c r="LAA17" s="77"/>
      <c r="LAB17" s="77"/>
      <c r="LAC17" s="77"/>
      <c r="LAD17" s="77"/>
      <c r="LAE17" s="77"/>
      <c r="LAF17" s="77"/>
      <c r="LAG17" s="77"/>
      <c r="LAH17" s="77"/>
      <c r="LAI17" s="77"/>
      <c r="LAJ17" s="77"/>
      <c r="LAK17" s="77"/>
      <c r="LAL17" s="77"/>
      <c r="LAM17" s="77"/>
      <c r="LAN17" s="77"/>
      <c r="LAO17" s="77"/>
      <c r="LAP17" s="77"/>
      <c r="LAQ17" s="77"/>
      <c r="LAR17" s="77"/>
      <c r="LAS17" s="77"/>
      <c r="LAT17" s="77"/>
      <c r="LAU17" s="77"/>
      <c r="LAV17" s="77"/>
      <c r="LAW17" s="77"/>
      <c r="LAX17" s="77"/>
      <c r="LAY17" s="77"/>
      <c r="LAZ17" s="77"/>
      <c r="LBA17" s="77"/>
      <c r="LBB17" s="77"/>
      <c r="LBC17" s="77"/>
      <c r="LBD17" s="77"/>
      <c r="LBE17" s="77"/>
      <c r="LBF17" s="77"/>
      <c r="LBG17" s="77"/>
      <c r="LBH17" s="77"/>
      <c r="LBI17" s="77"/>
      <c r="LBJ17" s="77"/>
      <c r="LBK17" s="77"/>
      <c r="LBL17" s="77"/>
      <c r="LBM17" s="77"/>
      <c r="LBN17" s="77"/>
      <c r="LBO17" s="77"/>
      <c r="LBP17" s="77"/>
      <c r="LBQ17" s="77"/>
      <c r="LBR17" s="77"/>
      <c r="LBS17" s="77"/>
      <c r="LBT17" s="77"/>
      <c r="LBU17" s="77"/>
      <c r="LBV17" s="77"/>
      <c r="LBW17" s="77"/>
      <c r="LBX17" s="77"/>
      <c r="LBY17" s="77"/>
      <c r="LBZ17" s="77"/>
      <c r="LCA17" s="77"/>
      <c r="LCB17" s="77"/>
      <c r="LCC17" s="77"/>
      <c r="LCD17" s="77"/>
      <c r="LCE17" s="77"/>
      <c r="LCF17" s="77"/>
      <c r="LCG17" s="77"/>
      <c r="LCH17" s="77"/>
      <c r="LCI17" s="77"/>
      <c r="LCJ17" s="77"/>
      <c r="LCK17" s="77"/>
      <c r="LCL17" s="77"/>
      <c r="LCM17" s="77"/>
      <c r="LCN17" s="77"/>
      <c r="LCO17" s="77"/>
      <c r="LCP17" s="77"/>
      <c r="LCQ17" s="77"/>
      <c r="LCR17" s="77"/>
      <c r="LCS17" s="77"/>
      <c r="LCT17" s="77"/>
      <c r="LCU17" s="77"/>
      <c r="LCV17" s="77"/>
      <c r="LCW17" s="77"/>
      <c r="LCX17" s="77"/>
      <c r="LCY17" s="77"/>
      <c r="LCZ17" s="77"/>
      <c r="LDA17" s="77"/>
      <c r="LDB17" s="77"/>
      <c r="LDC17" s="77"/>
      <c r="LDD17" s="77"/>
      <c r="LDE17" s="77"/>
      <c r="LDF17" s="77"/>
      <c r="LDG17" s="77"/>
      <c r="LDH17" s="77"/>
      <c r="LDI17" s="77"/>
      <c r="LDJ17" s="77"/>
      <c r="LDK17" s="77"/>
      <c r="LDL17" s="77"/>
      <c r="LDM17" s="77"/>
      <c r="LDN17" s="77"/>
      <c r="LDO17" s="77"/>
      <c r="LDP17" s="77"/>
      <c r="LDQ17" s="77"/>
      <c r="LDR17" s="77"/>
      <c r="LDS17" s="77"/>
      <c r="LDT17" s="77"/>
      <c r="LDU17" s="77"/>
      <c r="LDV17" s="77"/>
      <c r="LDW17" s="77"/>
      <c r="LDX17" s="77"/>
      <c r="LDY17" s="77"/>
      <c r="LDZ17" s="77"/>
      <c r="LEA17" s="77"/>
      <c r="LEB17" s="77"/>
      <c r="LEC17" s="77"/>
      <c r="LED17" s="77"/>
      <c r="LEE17" s="77"/>
      <c r="LEF17" s="77"/>
      <c r="LEG17" s="77"/>
      <c r="LEH17" s="77"/>
      <c r="LEI17" s="77"/>
      <c r="LEJ17" s="77"/>
      <c r="LEK17" s="77"/>
      <c r="LEL17" s="77"/>
      <c r="LEM17" s="77"/>
      <c r="LEN17" s="77"/>
      <c r="LEO17" s="77"/>
      <c r="LEP17" s="77"/>
      <c r="LEQ17" s="77"/>
      <c r="LER17" s="77"/>
      <c r="LES17" s="77"/>
      <c r="LET17" s="77"/>
      <c r="LEU17" s="77"/>
      <c r="LEV17" s="77"/>
      <c r="LEW17" s="77"/>
      <c r="LEX17" s="77"/>
      <c r="LEY17" s="77"/>
      <c r="LEZ17" s="77"/>
      <c r="LFA17" s="77"/>
      <c r="LFB17" s="77"/>
      <c r="LFC17" s="77"/>
      <c r="LFD17" s="77"/>
      <c r="LFE17" s="77"/>
      <c r="LFF17" s="77"/>
      <c r="LFG17" s="77"/>
      <c r="LFH17" s="77"/>
      <c r="LFI17" s="77"/>
      <c r="LFJ17" s="77"/>
      <c r="LFK17" s="77"/>
      <c r="LFL17" s="77"/>
      <c r="LFM17" s="77"/>
      <c r="LFN17" s="77"/>
      <c r="LFO17" s="77"/>
      <c r="LFP17" s="77"/>
      <c r="LFQ17" s="77"/>
      <c r="LFR17" s="77"/>
      <c r="LFS17" s="77"/>
      <c r="LFT17" s="77"/>
      <c r="LFU17" s="77"/>
      <c r="LFV17" s="77"/>
      <c r="LFW17" s="77"/>
      <c r="LFX17" s="77"/>
      <c r="LFY17" s="77"/>
      <c r="LFZ17" s="77"/>
      <c r="LGA17" s="77"/>
      <c r="LGB17" s="77"/>
      <c r="LGC17" s="77"/>
      <c r="LGD17" s="77"/>
      <c r="LGE17" s="77"/>
      <c r="LGF17" s="77"/>
      <c r="LGG17" s="77"/>
      <c r="LGH17" s="77"/>
      <c r="LGI17" s="77"/>
      <c r="LGJ17" s="77"/>
      <c r="LGK17" s="77"/>
      <c r="LGL17" s="77"/>
      <c r="LGM17" s="77"/>
      <c r="LGN17" s="77"/>
      <c r="LGO17" s="77"/>
      <c r="LGP17" s="77"/>
      <c r="LGQ17" s="77"/>
      <c r="LGR17" s="77"/>
      <c r="LGS17" s="77"/>
      <c r="LGT17" s="77"/>
      <c r="LGU17" s="77"/>
      <c r="LGV17" s="77"/>
      <c r="LGW17" s="77"/>
      <c r="LGX17" s="77"/>
      <c r="LGY17" s="77"/>
      <c r="LGZ17" s="77"/>
      <c r="LHA17" s="77"/>
      <c r="LHB17" s="77"/>
      <c r="LHC17" s="77"/>
      <c r="LHD17" s="77"/>
      <c r="LHE17" s="77"/>
      <c r="LHF17" s="77"/>
      <c r="LHG17" s="77"/>
      <c r="LHH17" s="77"/>
      <c r="LHI17" s="77"/>
      <c r="LHJ17" s="77"/>
      <c r="LHK17" s="77"/>
      <c r="LHL17" s="77"/>
      <c r="LHM17" s="77"/>
      <c r="LHN17" s="77"/>
      <c r="LHO17" s="77"/>
      <c r="LHP17" s="77"/>
      <c r="LHQ17" s="77"/>
      <c r="LHR17" s="77"/>
      <c r="LHS17" s="77"/>
      <c r="LHT17" s="77"/>
      <c r="LHU17" s="77"/>
      <c r="LHV17" s="77"/>
      <c r="LHW17" s="77"/>
      <c r="LHX17" s="77"/>
      <c r="LHY17" s="77"/>
      <c r="LHZ17" s="77"/>
      <c r="LIA17" s="77"/>
      <c r="LIB17" s="77"/>
      <c r="LIC17" s="77"/>
      <c r="LID17" s="77"/>
      <c r="LIE17" s="77"/>
      <c r="LIF17" s="77"/>
      <c r="LIG17" s="77"/>
      <c r="LIH17" s="77"/>
      <c r="LII17" s="77"/>
      <c r="LIJ17" s="77"/>
      <c r="LIK17" s="77"/>
      <c r="LIL17" s="77"/>
      <c r="LIM17" s="77"/>
      <c r="LIN17" s="77"/>
      <c r="LIO17" s="77"/>
      <c r="LIP17" s="77"/>
      <c r="LIQ17" s="77"/>
      <c r="LIR17" s="77"/>
      <c r="LIS17" s="77"/>
      <c r="LIT17" s="77"/>
      <c r="LIU17" s="77"/>
      <c r="LIV17" s="77"/>
      <c r="LIW17" s="77"/>
      <c r="LIX17" s="77"/>
      <c r="LIY17" s="77"/>
      <c r="LIZ17" s="77"/>
      <c r="LJA17" s="77"/>
      <c r="LJB17" s="77"/>
      <c r="LJC17" s="77"/>
      <c r="LJD17" s="77"/>
      <c r="LJE17" s="77"/>
      <c r="LJF17" s="77"/>
      <c r="LJG17" s="77"/>
      <c r="LJH17" s="77"/>
      <c r="LJI17" s="77"/>
      <c r="LJJ17" s="77"/>
      <c r="LJK17" s="77"/>
      <c r="LJL17" s="77"/>
      <c r="LJM17" s="77"/>
      <c r="LJN17" s="77"/>
      <c r="LJO17" s="77"/>
      <c r="LJP17" s="77"/>
      <c r="LJQ17" s="77"/>
      <c r="LJR17" s="77"/>
      <c r="LJS17" s="77"/>
      <c r="LJT17" s="77"/>
      <c r="LJU17" s="77"/>
      <c r="LJV17" s="77"/>
      <c r="LJW17" s="77"/>
      <c r="LJX17" s="77"/>
      <c r="LJY17" s="77"/>
      <c r="LJZ17" s="77"/>
      <c r="LKA17" s="77"/>
      <c r="LKB17" s="77"/>
      <c r="LKC17" s="77"/>
      <c r="LKD17" s="77"/>
      <c r="LKE17" s="77"/>
      <c r="LKF17" s="77"/>
      <c r="LKG17" s="77"/>
      <c r="LKH17" s="77"/>
      <c r="LKI17" s="77"/>
      <c r="LKJ17" s="77"/>
      <c r="LKK17" s="77"/>
      <c r="LKL17" s="77"/>
      <c r="LKM17" s="77"/>
      <c r="LKN17" s="77"/>
      <c r="LKO17" s="77"/>
      <c r="LKP17" s="77"/>
      <c r="LKQ17" s="77"/>
      <c r="LKR17" s="77"/>
      <c r="LKS17" s="77"/>
      <c r="LKT17" s="77"/>
      <c r="LKU17" s="77"/>
      <c r="LKV17" s="77"/>
      <c r="LKW17" s="77"/>
      <c r="LKX17" s="77"/>
      <c r="LKY17" s="77"/>
      <c r="LKZ17" s="77"/>
      <c r="LLA17" s="77"/>
      <c r="LLB17" s="77"/>
      <c r="LLC17" s="77"/>
      <c r="LLD17" s="77"/>
      <c r="LLE17" s="77"/>
      <c r="LLF17" s="77"/>
      <c r="LLG17" s="77"/>
      <c r="LLH17" s="77"/>
      <c r="LLI17" s="77"/>
      <c r="LLJ17" s="77"/>
      <c r="LLK17" s="77"/>
      <c r="LLL17" s="77"/>
      <c r="LLM17" s="77"/>
      <c r="LLN17" s="77"/>
      <c r="LLO17" s="77"/>
      <c r="LLP17" s="77"/>
      <c r="LLQ17" s="77"/>
      <c r="LLR17" s="77"/>
      <c r="LLS17" s="77"/>
      <c r="LLT17" s="77"/>
      <c r="LLU17" s="77"/>
      <c r="LLV17" s="77"/>
      <c r="LLW17" s="77"/>
      <c r="LLX17" s="77"/>
      <c r="LLY17" s="77"/>
      <c r="LLZ17" s="77"/>
      <c r="LMA17" s="77"/>
      <c r="LMB17" s="77"/>
      <c r="LMC17" s="77"/>
      <c r="LMD17" s="77"/>
      <c r="LME17" s="77"/>
      <c r="LMF17" s="77"/>
      <c r="LMG17" s="77"/>
      <c r="LMH17" s="77"/>
      <c r="LMI17" s="77"/>
      <c r="LMJ17" s="77"/>
      <c r="LMK17" s="77"/>
      <c r="LML17" s="77"/>
      <c r="LMM17" s="77"/>
      <c r="LMN17" s="77"/>
      <c r="LMO17" s="77"/>
      <c r="LMP17" s="77"/>
      <c r="LMQ17" s="77"/>
      <c r="LMR17" s="77"/>
      <c r="LMS17" s="77"/>
      <c r="LMT17" s="77"/>
      <c r="LMU17" s="77"/>
      <c r="LMV17" s="77"/>
      <c r="LMW17" s="77"/>
      <c r="LMX17" s="77"/>
      <c r="LMY17" s="77"/>
      <c r="LMZ17" s="77"/>
      <c r="LNA17" s="77"/>
      <c r="LNB17" s="77"/>
      <c r="LNC17" s="77"/>
      <c r="LND17" s="77"/>
      <c r="LNE17" s="77"/>
      <c r="LNF17" s="77"/>
      <c r="LNG17" s="77"/>
      <c r="LNH17" s="77"/>
      <c r="LNI17" s="77"/>
      <c r="LNJ17" s="77"/>
      <c r="LNK17" s="77"/>
      <c r="LNL17" s="77"/>
      <c r="LNM17" s="77"/>
      <c r="LNN17" s="77"/>
      <c r="LNO17" s="77"/>
      <c r="LNP17" s="77"/>
      <c r="LNQ17" s="77"/>
      <c r="LNR17" s="77"/>
      <c r="LNS17" s="77"/>
      <c r="LNT17" s="77"/>
      <c r="LNU17" s="77"/>
      <c r="LNV17" s="77"/>
      <c r="LNW17" s="77"/>
      <c r="LNX17" s="77"/>
      <c r="LNY17" s="77"/>
      <c r="LNZ17" s="77"/>
      <c r="LOA17" s="77"/>
      <c r="LOB17" s="77"/>
      <c r="LOC17" s="77"/>
      <c r="LOD17" s="77"/>
      <c r="LOE17" s="77"/>
      <c r="LOF17" s="77"/>
      <c r="LOG17" s="77"/>
      <c r="LOH17" s="77"/>
      <c r="LOI17" s="77"/>
      <c r="LOJ17" s="77"/>
      <c r="LOK17" s="77"/>
      <c r="LOL17" s="77"/>
      <c r="LOM17" s="77"/>
      <c r="LON17" s="77"/>
      <c r="LOO17" s="77"/>
      <c r="LOP17" s="77"/>
      <c r="LOQ17" s="77"/>
      <c r="LOR17" s="77"/>
      <c r="LOS17" s="77"/>
      <c r="LOT17" s="77"/>
      <c r="LOU17" s="77"/>
      <c r="LOV17" s="77"/>
      <c r="LOW17" s="77"/>
      <c r="LOX17" s="77"/>
      <c r="LOY17" s="77"/>
      <c r="LOZ17" s="77"/>
      <c r="LPA17" s="77"/>
      <c r="LPB17" s="77"/>
      <c r="LPC17" s="77"/>
      <c r="LPD17" s="77"/>
      <c r="LPE17" s="77"/>
      <c r="LPF17" s="77"/>
      <c r="LPG17" s="77"/>
      <c r="LPH17" s="77"/>
      <c r="LPI17" s="77"/>
      <c r="LPJ17" s="77"/>
      <c r="LPK17" s="77"/>
      <c r="LPL17" s="77"/>
      <c r="LPM17" s="77"/>
      <c r="LPN17" s="77"/>
      <c r="LPO17" s="77"/>
      <c r="LPP17" s="77"/>
      <c r="LPQ17" s="77"/>
      <c r="LPR17" s="77"/>
      <c r="LPS17" s="77"/>
      <c r="LPT17" s="77"/>
      <c r="LPU17" s="77"/>
      <c r="LPV17" s="77"/>
      <c r="LPW17" s="77"/>
      <c r="LPX17" s="77"/>
      <c r="LPY17" s="77"/>
      <c r="LPZ17" s="77"/>
      <c r="LQA17" s="77"/>
      <c r="LQB17" s="77"/>
      <c r="LQC17" s="77"/>
      <c r="LQD17" s="77"/>
      <c r="LQE17" s="77"/>
      <c r="LQF17" s="77"/>
      <c r="LQG17" s="77"/>
      <c r="LQH17" s="77"/>
      <c r="LQI17" s="77"/>
      <c r="LQJ17" s="77"/>
      <c r="LQK17" s="77"/>
      <c r="LQL17" s="77"/>
      <c r="LQM17" s="77"/>
      <c r="LQN17" s="77"/>
      <c r="LQO17" s="77"/>
      <c r="LQP17" s="77"/>
      <c r="LQQ17" s="77"/>
      <c r="LQR17" s="77"/>
      <c r="LQS17" s="77"/>
      <c r="LQT17" s="77"/>
      <c r="LQU17" s="77"/>
      <c r="LQV17" s="77"/>
      <c r="LQW17" s="77"/>
      <c r="LQX17" s="77"/>
      <c r="LQY17" s="77"/>
      <c r="LQZ17" s="77"/>
      <c r="LRA17" s="77"/>
      <c r="LRB17" s="77"/>
      <c r="LRC17" s="77"/>
      <c r="LRD17" s="77"/>
      <c r="LRE17" s="77"/>
      <c r="LRF17" s="77"/>
      <c r="LRG17" s="77"/>
      <c r="LRH17" s="77"/>
      <c r="LRI17" s="77"/>
      <c r="LRJ17" s="77"/>
      <c r="LRK17" s="77"/>
      <c r="LRL17" s="77"/>
      <c r="LRM17" s="77"/>
      <c r="LRN17" s="77"/>
      <c r="LRO17" s="77"/>
      <c r="LRP17" s="77"/>
      <c r="LRQ17" s="77"/>
      <c r="LRR17" s="77"/>
      <c r="LRS17" s="77"/>
      <c r="LRT17" s="77"/>
      <c r="LRU17" s="77"/>
      <c r="LRV17" s="77"/>
      <c r="LRW17" s="77"/>
      <c r="LRX17" s="77"/>
      <c r="LRY17" s="77"/>
      <c r="LRZ17" s="77"/>
      <c r="LSA17" s="77"/>
      <c r="LSB17" s="77"/>
      <c r="LSC17" s="77"/>
      <c r="LSD17" s="77"/>
      <c r="LSE17" s="77"/>
      <c r="LSF17" s="77"/>
      <c r="LSG17" s="77"/>
      <c r="LSH17" s="77"/>
      <c r="LSI17" s="77"/>
      <c r="LSJ17" s="77"/>
      <c r="LSK17" s="77"/>
      <c r="LSL17" s="77"/>
      <c r="LSM17" s="77"/>
      <c r="LSN17" s="77"/>
      <c r="LSO17" s="77"/>
      <c r="LSP17" s="77"/>
      <c r="LSQ17" s="77"/>
      <c r="LSR17" s="77"/>
      <c r="LSS17" s="77"/>
      <c r="LST17" s="77"/>
      <c r="LSU17" s="77"/>
      <c r="LSV17" s="77"/>
      <c r="LSW17" s="77"/>
      <c r="LSX17" s="77"/>
      <c r="LSY17" s="77"/>
      <c r="LSZ17" s="77"/>
      <c r="LTA17" s="77"/>
      <c r="LTB17" s="77"/>
      <c r="LTC17" s="77"/>
      <c r="LTD17" s="77"/>
      <c r="LTE17" s="77"/>
      <c r="LTF17" s="77"/>
      <c r="LTG17" s="77"/>
      <c r="LTH17" s="77"/>
      <c r="LTI17" s="77"/>
      <c r="LTJ17" s="77"/>
      <c r="LTK17" s="77"/>
      <c r="LTL17" s="77"/>
      <c r="LTM17" s="77"/>
      <c r="LTN17" s="77"/>
      <c r="LTO17" s="77"/>
      <c r="LTP17" s="77"/>
      <c r="LTQ17" s="77"/>
      <c r="LTR17" s="77"/>
      <c r="LTS17" s="77"/>
      <c r="LTT17" s="77"/>
      <c r="LTU17" s="77"/>
      <c r="LTV17" s="77"/>
      <c r="LTW17" s="77"/>
      <c r="LTX17" s="77"/>
      <c r="LTY17" s="77"/>
      <c r="LTZ17" s="77"/>
      <c r="LUA17" s="77"/>
      <c r="LUB17" s="77"/>
      <c r="LUC17" s="77"/>
      <c r="LUD17" s="77"/>
      <c r="LUE17" s="77"/>
      <c r="LUF17" s="77"/>
      <c r="LUG17" s="77"/>
      <c r="LUH17" s="77"/>
      <c r="LUI17" s="77"/>
      <c r="LUJ17" s="77"/>
      <c r="LUK17" s="77"/>
      <c r="LUL17" s="77"/>
      <c r="LUM17" s="77"/>
      <c r="LUN17" s="77"/>
      <c r="LUO17" s="77"/>
      <c r="LUP17" s="77"/>
      <c r="LUQ17" s="77"/>
      <c r="LUR17" s="77"/>
      <c r="LUS17" s="77"/>
      <c r="LUT17" s="77"/>
      <c r="LUU17" s="77"/>
      <c r="LUV17" s="77"/>
      <c r="LUW17" s="77"/>
      <c r="LUX17" s="77"/>
      <c r="LUY17" s="77"/>
      <c r="LUZ17" s="77"/>
      <c r="LVA17" s="77"/>
      <c r="LVB17" s="77"/>
      <c r="LVC17" s="77"/>
      <c r="LVD17" s="77"/>
      <c r="LVE17" s="77"/>
      <c r="LVF17" s="77"/>
      <c r="LVG17" s="77"/>
      <c r="LVH17" s="77"/>
      <c r="LVI17" s="77"/>
      <c r="LVJ17" s="77"/>
      <c r="LVK17" s="77"/>
      <c r="LVL17" s="77"/>
      <c r="LVM17" s="77"/>
      <c r="LVN17" s="77"/>
      <c r="LVO17" s="77"/>
      <c r="LVP17" s="77"/>
      <c r="LVQ17" s="77"/>
      <c r="LVR17" s="77"/>
      <c r="LVS17" s="77"/>
      <c r="LVT17" s="77"/>
      <c r="LVU17" s="77"/>
      <c r="LVV17" s="77"/>
      <c r="LVW17" s="77"/>
      <c r="LVX17" s="77"/>
      <c r="LVY17" s="77"/>
      <c r="LVZ17" s="77"/>
      <c r="LWA17" s="77"/>
      <c r="LWB17" s="77"/>
      <c r="LWC17" s="77"/>
      <c r="LWD17" s="77"/>
      <c r="LWE17" s="77"/>
      <c r="LWF17" s="77"/>
      <c r="LWG17" s="77"/>
      <c r="LWH17" s="77"/>
      <c r="LWI17" s="77"/>
      <c r="LWJ17" s="77"/>
      <c r="LWK17" s="77"/>
      <c r="LWL17" s="77"/>
      <c r="LWM17" s="77"/>
      <c r="LWN17" s="77"/>
      <c r="LWO17" s="77"/>
      <c r="LWP17" s="77"/>
      <c r="LWQ17" s="77"/>
      <c r="LWR17" s="77"/>
      <c r="LWS17" s="77"/>
      <c r="LWT17" s="77"/>
      <c r="LWU17" s="77"/>
      <c r="LWV17" s="77"/>
      <c r="LWW17" s="77"/>
      <c r="LWX17" s="77"/>
      <c r="LWY17" s="77"/>
      <c r="LWZ17" s="77"/>
      <c r="LXA17" s="77"/>
      <c r="LXB17" s="77"/>
      <c r="LXC17" s="77"/>
      <c r="LXD17" s="77"/>
      <c r="LXE17" s="77"/>
      <c r="LXF17" s="77"/>
      <c r="LXG17" s="77"/>
      <c r="LXH17" s="77"/>
      <c r="LXI17" s="77"/>
      <c r="LXJ17" s="77"/>
      <c r="LXK17" s="77"/>
      <c r="LXL17" s="77"/>
      <c r="LXM17" s="77"/>
      <c r="LXN17" s="77"/>
      <c r="LXO17" s="77"/>
      <c r="LXP17" s="77"/>
      <c r="LXQ17" s="77"/>
      <c r="LXR17" s="77"/>
      <c r="LXS17" s="77"/>
      <c r="LXT17" s="77"/>
      <c r="LXU17" s="77"/>
      <c r="LXV17" s="77"/>
      <c r="LXW17" s="77"/>
      <c r="LXX17" s="77"/>
      <c r="LXY17" s="77"/>
      <c r="LXZ17" s="77"/>
      <c r="LYA17" s="77"/>
      <c r="LYB17" s="77"/>
      <c r="LYC17" s="77"/>
      <c r="LYD17" s="77"/>
      <c r="LYE17" s="77"/>
      <c r="LYF17" s="77"/>
      <c r="LYG17" s="77"/>
      <c r="LYH17" s="77"/>
      <c r="LYI17" s="77"/>
      <c r="LYJ17" s="77"/>
      <c r="LYK17" s="77"/>
      <c r="LYL17" s="77"/>
      <c r="LYM17" s="77"/>
      <c r="LYN17" s="77"/>
      <c r="LYO17" s="77"/>
      <c r="LYP17" s="77"/>
      <c r="LYQ17" s="77"/>
      <c r="LYR17" s="77"/>
      <c r="LYS17" s="77"/>
      <c r="LYT17" s="77"/>
      <c r="LYU17" s="77"/>
      <c r="LYV17" s="77"/>
      <c r="LYW17" s="77"/>
      <c r="LYX17" s="77"/>
      <c r="LYY17" s="77"/>
      <c r="LYZ17" s="77"/>
      <c r="LZA17" s="77"/>
      <c r="LZB17" s="77"/>
      <c r="LZC17" s="77"/>
      <c r="LZD17" s="77"/>
      <c r="LZE17" s="77"/>
      <c r="LZF17" s="77"/>
      <c r="LZG17" s="77"/>
      <c r="LZH17" s="77"/>
      <c r="LZI17" s="77"/>
      <c r="LZJ17" s="77"/>
      <c r="LZK17" s="77"/>
      <c r="LZL17" s="77"/>
      <c r="LZM17" s="77"/>
      <c r="LZN17" s="77"/>
      <c r="LZO17" s="77"/>
      <c r="LZP17" s="77"/>
      <c r="LZQ17" s="77"/>
      <c r="LZR17" s="77"/>
      <c r="LZS17" s="77"/>
      <c r="LZT17" s="77"/>
      <c r="LZU17" s="77"/>
      <c r="LZV17" s="77"/>
      <c r="LZW17" s="77"/>
      <c r="LZX17" s="77"/>
      <c r="LZY17" s="77"/>
      <c r="LZZ17" s="77"/>
      <c r="MAA17" s="77"/>
      <c r="MAB17" s="77"/>
      <c r="MAC17" s="77"/>
      <c r="MAD17" s="77"/>
      <c r="MAE17" s="77"/>
      <c r="MAF17" s="77"/>
      <c r="MAG17" s="77"/>
      <c r="MAH17" s="77"/>
      <c r="MAI17" s="77"/>
      <c r="MAJ17" s="77"/>
      <c r="MAK17" s="77"/>
      <c r="MAL17" s="77"/>
      <c r="MAM17" s="77"/>
      <c r="MAN17" s="77"/>
      <c r="MAO17" s="77"/>
      <c r="MAP17" s="77"/>
      <c r="MAQ17" s="77"/>
      <c r="MAR17" s="77"/>
      <c r="MAS17" s="77"/>
      <c r="MAT17" s="77"/>
      <c r="MAU17" s="77"/>
      <c r="MAV17" s="77"/>
      <c r="MAW17" s="77"/>
      <c r="MAX17" s="77"/>
      <c r="MAY17" s="77"/>
      <c r="MAZ17" s="77"/>
      <c r="MBA17" s="77"/>
      <c r="MBB17" s="77"/>
      <c r="MBC17" s="77"/>
      <c r="MBD17" s="77"/>
      <c r="MBE17" s="77"/>
      <c r="MBF17" s="77"/>
      <c r="MBG17" s="77"/>
      <c r="MBH17" s="77"/>
      <c r="MBI17" s="77"/>
      <c r="MBJ17" s="77"/>
      <c r="MBK17" s="77"/>
      <c r="MBL17" s="77"/>
      <c r="MBM17" s="77"/>
      <c r="MBN17" s="77"/>
      <c r="MBO17" s="77"/>
      <c r="MBP17" s="77"/>
      <c r="MBQ17" s="77"/>
      <c r="MBR17" s="77"/>
      <c r="MBS17" s="77"/>
      <c r="MBT17" s="77"/>
      <c r="MBU17" s="77"/>
      <c r="MBV17" s="77"/>
      <c r="MBW17" s="77"/>
      <c r="MBX17" s="77"/>
      <c r="MBY17" s="77"/>
      <c r="MBZ17" s="77"/>
      <c r="MCA17" s="77"/>
      <c r="MCB17" s="77"/>
      <c r="MCC17" s="77"/>
      <c r="MCD17" s="77"/>
      <c r="MCE17" s="77"/>
      <c r="MCF17" s="77"/>
      <c r="MCG17" s="77"/>
      <c r="MCH17" s="77"/>
      <c r="MCI17" s="77"/>
      <c r="MCJ17" s="77"/>
      <c r="MCK17" s="77"/>
      <c r="MCL17" s="77"/>
      <c r="MCM17" s="77"/>
      <c r="MCN17" s="77"/>
      <c r="MCO17" s="77"/>
      <c r="MCP17" s="77"/>
      <c r="MCQ17" s="77"/>
      <c r="MCR17" s="77"/>
      <c r="MCS17" s="77"/>
      <c r="MCT17" s="77"/>
      <c r="MCU17" s="77"/>
      <c r="MCV17" s="77"/>
      <c r="MCW17" s="77"/>
      <c r="MCX17" s="77"/>
      <c r="MCY17" s="77"/>
      <c r="MCZ17" s="77"/>
      <c r="MDA17" s="77"/>
      <c r="MDB17" s="77"/>
      <c r="MDC17" s="77"/>
      <c r="MDD17" s="77"/>
      <c r="MDE17" s="77"/>
      <c r="MDF17" s="77"/>
      <c r="MDG17" s="77"/>
      <c r="MDH17" s="77"/>
      <c r="MDI17" s="77"/>
      <c r="MDJ17" s="77"/>
      <c r="MDK17" s="77"/>
      <c r="MDL17" s="77"/>
      <c r="MDM17" s="77"/>
      <c r="MDN17" s="77"/>
      <c r="MDO17" s="77"/>
      <c r="MDP17" s="77"/>
      <c r="MDQ17" s="77"/>
      <c r="MDR17" s="77"/>
      <c r="MDS17" s="77"/>
      <c r="MDT17" s="77"/>
      <c r="MDU17" s="77"/>
      <c r="MDV17" s="77"/>
      <c r="MDW17" s="77"/>
      <c r="MDX17" s="77"/>
      <c r="MDY17" s="77"/>
      <c r="MDZ17" s="77"/>
      <c r="MEA17" s="77"/>
      <c r="MEB17" s="77"/>
      <c r="MEC17" s="77"/>
      <c r="MED17" s="77"/>
      <c r="MEE17" s="77"/>
      <c r="MEF17" s="77"/>
      <c r="MEG17" s="77"/>
      <c r="MEH17" s="77"/>
      <c r="MEI17" s="77"/>
      <c r="MEJ17" s="77"/>
      <c r="MEK17" s="77"/>
      <c r="MEL17" s="77"/>
      <c r="MEM17" s="77"/>
      <c r="MEN17" s="77"/>
      <c r="MEO17" s="77"/>
      <c r="MEP17" s="77"/>
      <c r="MEQ17" s="77"/>
      <c r="MER17" s="77"/>
      <c r="MES17" s="77"/>
      <c r="MET17" s="77"/>
      <c r="MEU17" s="77"/>
      <c r="MEV17" s="77"/>
      <c r="MEW17" s="77"/>
      <c r="MEX17" s="77"/>
      <c r="MEY17" s="77"/>
      <c r="MEZ17" s="77"/>
      <c r="MFA17" s="77"/>
      <c r="MFB17" s="77"/>
      <c r="MFC17" s="77"/>
      <c r="MFD17" s="77"/>
      <c r="MFE17" s="77"/>
      <c r="MFF17" s="77"/>
      <c r="MFG17" s="77"/>
      <c r="MFH17" s="77"/>
      <c r="MFI17" s="77"/>
      <c r="MFJ17" s="77"/>
      <c r="MFK17" s="77"/>
      <c r="MFL17" s="77"/>
      <c r="MFM17" s="77"/>
      <c r="MFN17" s="77"/>
      <c r="MFO17" s="77"/>
      <c r="MFP17" s="77"/>
      <c r="MFQ17" s="77"/>
      <c r="MFR17" s="77"/>
      <c r="MFS17" s="77"/>
      <c r="MFT17" s="77"/>
      <c r="MFU17" s="77"/>
      <c r="MFV17" s="77"/>
      <c r="MFW17" s="77"/>
      <c r="MFX17" s="77"/>
      <c r="MFY17" s="77"/>
      <c r="MFZ17" s="77"/>
      <c r="MGA17" s="77"/>
      <c r="MGB17" s="77"/>
      <c r="MGC17" s="77"/>
      <c r="MGD17" s="77"/>
      <c r="MGE17" s="77"/>
      <c r="MGF17" s="77"/>
      <c r="MGG17" s="77"/>
      <c r="MGH17" s="77"/>
      <c r="MGI17" s="77"/>
      <c r="MGJ17" s="77"/>
      <c r="MGK17" s="77"/>
      <c r="MGL17" s="77"/>
      <c r="MGM17" s="77"/>
      <c r="MGN17" s="77"/>
      <c r="MGO17" s="77"/>
      <c r="MGP17" s="77"/>
      <c r="MGQ17" s="77"/>
      <c r="MGR17" s="77"/>
      <c r="MGS17" s="77"/>
      <c r="MGT17" s="77"/>
      <c r="MGU17" s="77"/>
      <c r="MGV17" s="77"/>
      <c r="MGW17" s="77"/>
      <c r="MGX17" s="77"/>
      <c r="MGY17" s="77"/>
      <c r="MGZ17" s="77"/>
      <c r="MHA17" s="77"/>
      <c r="MHB17" s="77"/>
      <c r="MHC17" s="77"/>
      <c r="MHD17" s="77"/>
      <c r="MHE17" s="77"/>
      <c r="MHF17" s="77"/>
      <c r="MHG17" s="77"/>
      <c r="MHH17" s="77"/>
      <c r="MHI17" s="77"/>
      <c r="MHJ17" s="77"/>
      <c r="MHK17" s="77"/>
      <c r="MHL17" s="77"/>
      <c r="MHM17" s="77"/>
      <c r="MHN17" s="77"/>
      <c r="MHO17" s="77"/>
      <c r="MHP17" s="77"/>
      <c r="MHQ17" s="77"/>
      <c r="MHR17" s="77"/>
      <c r="MHS17" s="77"/>
      <c r="MHT17" s="77"/>
      <c r="MHU17" s="77"/>
      <c r="MHV17" s="77"/>
      <c r="MHW17" s="77"/>
      <c r="MHX17" s="77"/>
      <c r="MHY17" s="77"/>
      <c r="MHZ17" s="77"/>
      <c r="MIA17" s="77"/>
      <c r="MIB17" s="77"/>
      <c r="MIC17" s="77"/>
      <c r="MID17" s="77"/>
      <c r="MIE17" s="77"/>
      <c r="MIF17" s="77"/>
      <c r="MIG17" s="77"/>
      <c r="MIH17" s="77"/>
      <c r="MII17" s="77"/>
      <c r="MIJ17" s="77"/>
      <c r="MIK17" s="77"/>
      <c r="MIL17" s="77"/>
      <c r="MIM17" s="77"/>
      <c r="MIN17" s="77"/>
      <c r="MIO17" s="77"/>
      <c r="MIP17" s="77"/>
      <c r="MIQ17" s="77"/>
      <c r="MIR17" s="77"/>
      <c r="MIS17" s="77"/>
      <c r="MIT17" s="77"/>
      <c r="MIU17" s="77"/>
      <c r="MIV17" s="77"/>
      <c r="MIW17" s="77"/>
      <c r="MIX17" s="77"/>
      <c r="MIY17" s="77"/>
      <c r="MIZ17" s="77"/>
      <c r="MJA17" s="77"/>
      <c r="MJB17" s="77"/>
      <c r="MJC17" s="77"/>
      <c r="MJD17" s="77"/>
      <c r="MJE17" s="77"/>
      <c r="MJF17" s="77"/>
      <c r="MJG17" s="77"/>
      <c r="MJH17" s="77"/>
      <c r="MJI17" s="77"/>
      <c r="MJJ17" s="77"/>
      <c r="MJK17" s="77"/>
      <c r="MJL17" s="77"/>
      <c r="MJM17" s="77"/>
      <c r="MJN17" s="77"/>
      <c r="MJO17" s="77"/>
      <c r="MJP17" s="77"/>
      <c r="MJQ17" s="77"/>
      <c r="MJR17" s="77"/>
      <c r="MJS17" s="77"/>
      <c r="MJT17" s="77"/>
      <c r="MJU17" s="77"/>
      <c r="MJV17" s="77"/>
      <c r="MJW17" s="77"/>
      <c r="MJX17" s="77"/>
      <c r="MJY17" s="77"/>
      <c r="MJZ17" s="77"/>
      <c r="MKA17" s="77"/>
      <c r="MKB17" s="77"/>
      <c r="MKC17" s="77"/>
      <c r="MKD17" s="77"/>
      <c r="MKE17" s="77"/>
      <c r="MKF17" s="77"/>
      <c r="MKG17" s="77"/>
      <c r="MKH17" s="77"/>
      <c r="MKI17" s="77"/>
      <c r="MKJ17" s="77"/>
      <c r="MKK17" s="77"/>
      <c r="MKL17" s="77"/>
      <c r="MKM17" s="77"/>
      <c r="MKN17" s="77"/>
      <c r="MKO17" s="77"/>
      <c r="MKP17" s="77"/>
      <c r="MKQ17" s="77"/>
      <c r="MKR17" s="77"/>
      <c r="MKS17" s="77"/>
      <c r="MKT17" s="77"/>
      <c r="MKU17" s="77"/>
      <c r="MKV17" s="77"/>
      <c r="MKW17" s="77"/>
      <c r="MKX17" s="77"/>
      <c r="MKY17" s="77"/>
      <c r="MKZ17" s="77"/>
      <c r="MLA17" s="77"/>
      <c r="MLB17" s="77"/>
      <c r="MLC17" s="77"/>
      <c r="MLD17" s="77"/>
      <c r="MLE17" s="77"/>
      <c r="MLF17" s="77"/>
      <c r="MLG17" s="77"/>
      <c r="MLH17" s="77"/>
      <c r="MLI17" s="77"/>
      <c r="MLJ17" s="77"/>
      <c r="MLK17" s="77"/>
      <c r="MLL17" s="77"/>
      <c r="MLM17" s="77"/>
      <c r="MLN17" s="77"/>
      <c r="MLO17" s="77"/>
      <c r="MLP17" s="77"/>
      <c r="MLQ17" s="77"/>
      <c r="MLR17" s="77"/>
      <c r="MLS17" s="77"/>
      <c r="MLT17" s="77"/>
      <c r="MLU17" s="77"/>
      <c r="MLV17" s="77"/>
      <c r="MLW17" s="77"/>
      <c r="MLX17" s="77"/>
      <c r="MLY17" s="77"/>
      <c r="MLZ17" s="77"/>
      <c r="MMA17" s="77"/>
      <c r="MMB17" s="77"/>
      <c r="MMC17" s="77"/>
      <c r="MMD17" s="77"/>
      <c r="MME17" s="77"/>
      <c r="MMF17" s="77"/>
      <c r="MMG17" s="77"/>
      <c r="MMH17" s="77"/>
      <c r="MMI17" s="77"/>
      <c r="MMJ17" s="77"/>
      <c r="MMK17" s="77"/>
      <c r="MML17" s="77"/>
      <c r="MMM17" s="77"/>
      <c r="MMN17" s="77"/>
      <c r="MMO17" s="77"/>
      <c r="MMP17" s="77"/>
      <c r="MMQ17" s="77"/>
      <c r="MMR17" s="77"/>
      <c r="MMS17" s="77"/>
      <c r="MMT17" s="77"/>
      <c r="MMU17" s="77"/>
      <c r="MMV17" s="77"/>
      <c r="MMW17" s="77"/>
      <c r="MMX17" s="77"/>
      <c r="MMY17" s="77"/>
      <c r="MMZ17" s="77"/>
      <c r="MNA17" s="77"/>
      <c r="MNB17" s="77"/>
      <c r="MNC17" s="77"/>
      <c r="MND17" s="77"/>
      <c r="MNE17" s="77"/>
      <c r="MNF17" s="77"/>
      <c r="MNG17" s="77"/>
      <c r="MNH17" s="77"/>
      <c r="MNI17" s="77"/>
      <c r="MNJ17" s="77"/>
      <c r="MNK17" s="77"/>
      <c r="MNL17" s="77"/>
      <c r="MNM17" s="77"/>
      <c r="MNN17" s="77"/>
      <c r="MNO17" s="77"/>
      <c r="MNP17" s="77"/>
      <c r="MNQ17" s="77"/>
      <c r="MNR17" s="77"/>
      <c r="MNS17" s="77"/>
      <c r="MNT17" s="77"/>
      <c r="MNU17" s="77"/>
      <c r="MNV17" s="77"/>
      <c r="MNW17" s="77"/>
      <c r="MNX17" s="77"/>
      <c r="MNY17" s="77"/>
      <c r="MNZ17" s="77"/>
      <c r="MOA17" s="77"/>
      <c r="MOB17" s="77"/>
      <c r="MOC17" s="77"/>
      <c r="MOD17" s="77"/>
      <c r="MOE17" s="77"/>
      <c r="MOF17" s="77"/>
      <c r="MOG17" s="77"/>
      <c r="MOH17" s="77"/>
      <c r="MOI17" s="77"/>
      <c r="MOJ17" s="77"/>
      <c r="MOK17" s="77"/>
      <c r="MOL17" s="77"/>
      <c r="MOM17" s="77"/>
      <c r="MON17" s="77"/>
      <c r="MOO17" s="77"/>
      <c r="MOP17" s="77"/>
      <c r="MOQ17" s="77"/>
      <c r="MOR17" s="77"/>
      <c r="MOS17" s="77"/>
      <c r="MOT17" s="77"/>
      <c r="MOU17" s="77"/>
      <c r="MOV17" s="77"/>
      <c r="MOW17" s="77"/>
      <c r="MOX17" s="77"/>
      <c r="MOY17" s="77"/>
      <c r="MOZ17" s="77"/>
      <c r="MPA17" s="77"/>
      <c r="MPB17" s="77"/>
      <c r="MPC17" s="77"/>
      <c r="MPD17" s="77"/>
      <c r="MPE17" s="77"/>
      <c r="MPF17" s="77"/>
      <c r="MPG17" s="77"/>
      <c r="MPH17" s="77"/>
      <c r="MPI17" s="77"/>
      <c r="MPJ17" s="77"/>
      <c r="MPK17" s="77"/>
      <c r="MPL17" s="77"/>
      <c r="MPM17" s="77"/>
      <c r="MPN17" s="77"/>
      <c r="MPO17" s="77"/>
      <c r="MPP17" s="77"/>
      <c r="MPQ17" s="77"/>
      <c r="MPR17" s="77"/>
      <c r="MPS17" s="77"/>
      <c r="MPT17" s="77"/>
      <c r="MPU17" s="77"/>
      <c r="MPV17" s="77"/>
      <c r="MPW17" s="77"/>
      <c r="MPX17" s="77"/>
      <c r="MPY17" s="77"/>
      <c r="MPZ17" s="77"/>
      <c r="MQA17" s="77"/>
      <c r="MQB17" s="77"/>
      <c r="MQC17" s="77"/>
      <c r="MQD17" s="77"/>
      <c r="MQE17" s="77"/>
      <c r="MQF17" s="77"/>
      <c r="MQG17" s="77"/>
      <c r="MQH17" s="77"/>
      <c r="MQI17" s="77"/>
      <c r="MQJ17" s="77"/>
      <c r="MQK17" s="77"/>
      <c r="MQL17" s="77"/>
      <c r="MQM17" s="77"/>
      <c r="MQN17" s="77"/>
      <c r="MQO17" s="77"/>
      <c r="MQP17" s="77"/>
      <c r="MQQ17" s="77"/>
      <c r="MQR17" s="77"/>
      <c r="MQS17" s="77"/>
      <c r="MQT17" s="77"/>
      <c r="MQU17" s="77"/>
      <c r="MQV17" s="77"/>
      <c r="MQW17" s="77"/>
      <c r="MQX17" s="77"/>
      <c r="MQY17" s="77"/>
      <c r="MQZ17" s="77"/>
      <c r="MRA17" s="77"/>
      <c r="MRB17" s="77"/>
      <c r="MRC17" s="77"/>
      <c r="MRD17" s="77"/>
      <c r="MRE17" s="77"/>
      <c r="MRF17" s="77"/>
      <c r="MRG17" s="77"/>
      <c r="MRH17" s="77"/>
      <c r="MRI17" s="77"/>
      <c r="MRJ17" s="77"/>
      <c r="MRK17" s="77"/>
      <c r="MRL17" s="77"/>
      <c r="MRM17" s="77"/>
      <c r="MRN17" s="77"/>
      <c r="MRO17" s="77"/>
      <c r="MRP17" s="77"/>
      <c r="MRQ17" s="77"/>
      <c r="MRR17" s="77"/>
      <c r="MRS17" s="77"/>
      <c r="MRT17" s="77"/>
      <c r="MRU17" s="77"/>
      <c r="MRV17" s="77"/>
      <c r="MRW17" s="77"/>
      <c r="MRX17" s="77"/>
      <c r="MRY17" s="77"/>
      <c r="MRZ17" s="77"/>
      <c r="MSA17" s="77"/>
      <c r="MSB17" s="77"/>
      <c r="MSC17" s="77"/>
      <c r="MSD17" s="77"/>
      <c r="MSE17" s="77"/>
      <c r="MSF17" s="77"/>
      <c r="MSG17" s="77"/>
      <c r="MSH17" s="77"/>
      <c r="MSI17" s="77"/>
      <c r="MSJ17" s="77"/>
      <c r="MSK17" s="77"/>
      <c r="MSL17" s="77"/>
      <c r="MSM17" s="77"/>
      <c r="MSN17" s="77"/>
      <c r="MSO17" s="77"/>
      <c r="MSP17" s="77"/>
      <c r="MSQ17" s="77"/>
      <c r="MSR17" s="77"/>
      <c r="MSS17" s="77"/>
      <c r="MST17" s="77"/>
      <c r="MSU17" s="77"/>
      <c r="MSV17" s="77"/>
      <c r="MSW17" s="77"/>
      <c r="MSX17" s="77"/>
      <c r="MSY17" s="77"/>
      <c r="MSZ17" s="77"/>
      <c r="MTA17" s="77"/>
      <c r="MTB17" s="77"/>
      <c r="MTC17" s="77"/>
      <c r="MTD17" s="77"/>
      <c r="MTE17" s="77"/>
      <c r="MTF17" s="77"/>
      <c r="MTG17" s="77"/>
      <c r="MTH17" s="77"/>
      <c r="MTI17" s="77"/>
      <c r="MTJ17" s="77"/>
      <c r="MTK17" s="77"/>
      <c r="MTL17" s="77"/>
      <c r="MTM17" s="77"/>
      <c r="MTN17" s="77"/>
      <c r="MTO17" s="77"/>
      <c r="MTP17" s="77"/>
      <c r="MTQ17" s="77"/>
      <c r="MTR17" s="77"/>
      <c r="MTS17" s="77"/>
      <c r="MTT17" s="77"/>
      <c r="MTU17" s="77"/>
      <c r="MTV17" s="77"/>
      <c r="MTW17" s="77"/>
      <c r="MTX17" s="77"/>
      <c r="MTY17" s="77"/>
      <c r="MTZ17" s="77"/>
      <c r="MUA17" s="77"/>
      <c r="MUB17" s="77"/>
      <c r="MUC17" s="77"/>
      <c r="MUD17" s="77"/>
      <c r="MUE17" s="77"/>
      <c r="MUF17" s="77"/>
      <c r="MUG17" s="77"/>
      <c r="MUH17" s="77"/>
      <c r="MUI17" s="77"/>
      <c r="MUJ17" s="77"/>
      <c r="MUK17" s="77"/>
      <c r="MUL17" s="77"/>
      <c r="MUM17" s="77"/>
      <c r="MUN17" s="77"/>
      <c r="MUO17" s="77"/>
      <c r="MUP17" s="77"/>
      <c r="MUQ17" s="77"/>
      <c r="MUR17" s="77"/>
      <c r="MUS17" s="77"/>
      <c r="MUT17" s="77"/>
      <c r="MUU17" s="77"/>
      <c r="MUV17" s="77"/>
      <c r="MUW17" s="77"/>
      <c r="MUX17" s="77"/>
      <c r="MUY17" s="77"/>
      <c r="MUZ17" s="77"/>
      <c r="MVA17" s="77"/>
      <c r="MVB17" s="77"/>
      <c r="MVC17" s="77"/>
      <c r="MVD17" s="77"/>
      <c r="MVE17" s="77"/>
      <c r="MVF17" s="77"/>
      <c r="MVG17" s="77"/>
      <c r="MVH17" s="77"/>
      <c r="MVI17" s="77"/>
      <c r="MVJ17" s="77"/>
      <c r="MVK17" s="77"/>
      <c r="MVL17" s="77"/>
      <c r="MVM17" s="77"/>
      <c r="MVN17" s="77"/>
      <c r="MVO17" s="77"/>
      <c r="MVP17" s="77"/>
      <c r="MVQ17" s="77"/>
      <c r="MVR17" s="77"/>
      <c r="MVS17" s="77"/>
      <c r="MVT17" s="77"/>
      <c r="MVU17" s="77"/>
      <c r="MVV17" s="77"/>
      <c r="MVW17" s="77"/>
      <c r="MVX17" s="77"/>
      <c r="MVY17" s="77"/>
      <c r="MVZ17" s="77"/>
      <c r="MWA17" s="77"/>
      <c r="MWB17" s="77"/>
      <c r="MWC17" s="77"/>
      <c r="MWD17" s="77"/>
      <c r="MWE17" s="77"/>
      <c r="MWF17" s="77"/>
      <c r="MWG17" s="77"/>
      <c r="MWH17" s="77"/>
      <c r="MWI17" s="77"/>
      <c r="MWJ17" s="77"/>
      <c r="MWK17" s="77"/>
      <c r="MWL17" s="77"/>
      <c r="MWM17" s="77"/>
      <c r="MWN17" s="77"/>
      <c r="MWO17" s="77"/>
      <c r="MWP17" s="77"/>
      <c r="MWQ17" s="77"/>
      <c r="MWR17" s="77"/>
      <c r="MWS17" s="77"/>
      <c r="MWT17" s="77"/>
      <c r="MWU17" s="77"/>
      <c r="MWV17" s="77"/>
      <c r="MWW17" s="77"/>
      <c r="MWX17" s="77"/>
      <c r="MWY17" s="77"/>
      <c r="MWZ17" s="77"/>
      <c r="MXA17" s="77"/>
      <c r="MXB17" s="77"/>
      <c r="MXC17" s="77"/>
      <c r="MXD17" s="77"/>
      <c r="MXE17" s="77"/>
      <c r="MXF17" s="77"/>
      <c r="MXG17" s="77"/>
      <c r="MXH17" s="77"/>
      <c r="MXI17" s="77"/>
      <c r="MXJ17" s="77"/>
      <c r="MXK17" s="77"/>
      <c r="MXL17" s="77"/>
      <c r="MXM17" s="77"/>
      <c r="MXN17" s="77"/>
      <c r="MXO17" s="77"/>
      <c r="MXP17" s="77"/>
      <c r="MXQ17" s="77"/>
      <c r="MXR17" s="77"/>
      <c r="MXS17" s="77"/>
      <c r="MXT17" s="77"/>
      <c r="MXU17" s="77"/>
      <c r="MXV17" s="77"/>
      <c r="MXW17" s="77"/>
      <c r="MXX17" s="77"/>
      <c r="MXY17" s="77"/>
      <c r="MXZ17" s="77"/>
      <c r="MYA17" s="77"/>
      <c r="MYB17" s="77"/>
      <c r="MYC17" s="77"/>
      <c r="MYD17" s="77"/>
      <c r="MYE17" s="77"/>
      <c r="MYF17" s="77"/>
      <c r="MYG17" s="77"/>
      <c r="MYH17" s="77"/>
      <c r="MYI17" s="77"/>
      <c r="MYJ17" s="77"/>
      <c r="MYK17" s="77"/>
      <c r="MYL17" s="77"/>
      <c r="MYM17" s="77"/>
      <c r="MYN17" s="77"/>
      <c r="MYO17" s="77"/>
      <c r="MYP17" s="77"/>
      <c r="MYQ17" s="77"/>
      <c r="MYR17" s="77"/>
      <c r="MYS17" s="77"/>
      <c r="MYT17" s="77"/>
      <c r="MYU17" s="77"/>
      <c r="MYV17" s="77"/>
      <c r="MYW17" s="77"/>
      <c r="MYX17" s="77"/>
      <c r="MYY17" s="77"/>
      <c r="MYZ17" s="77"/>
      <c r="MZA17" s="77"/>
      <c r="MZB17" s="77"/>
      <c r="MZC17" s="77"/>
      <c r="MZD17" s="77"/>
      <c r="MZE17" s="77"/>
      <c r="MZF17" s="77"/>
      <c r="MZG17" s="77"/>
      <c r="MZH17" s="77"/>
      <c r="MZI17" s="77"/>
      <c r="MZJ17" s="77"/>
      <c r="MZK17" s="77"/>
      <c r="MZL17" s="77"/>
      <c r="MZM17" s="77"/>
      <c r="MZN17" s="77"/>
      <c r="MZO17" s="77"/>
      <c r="MZP17" s="77"/>
      <c r="MZQ17" s="77"/>
      <c r="MZR17" s="77"/>
      <c r="MZS17" s="77"/>
      <c r="MZT17" s="77"/>
      <c r="MZU17" s="77"/>
      <c r="MZV17" s="77"/>
      <c r="MZW17" s="77"/>
      <c r="MZX17" s="77"/>
      <c r="MZY17" s="77"/>
      <c r="MZZ17" s="77"/>
      <c r="NAA17" s="77"/>
      <c r="NAB17" s="77"/>
      <c r="NAC17" s="77"/>
      <c r="NAD17" s="77"/>
      <c r="NAE17" s="77"/>
      <c r="NAF17" s="77"/>
      <c r="NAG17" s="77"/>
      <c r="NAH17" s="77"/>
      <c r="NAI17" s="77"/>
      <c r="NAJ17" s="77"/>
      <c r="NAK17" s="77"/>
      <c r="NAL17" s="77"/>
      <c r="NAM17" s="77"/>
      <c r="NAN17" s="77"/>
      <c r="NAO17" s="77"/>
      <c r="NAP17" s="77"/>
      <c r="NAQ17" s="77"/>
      <c r="NAR17" s="77"/>
      <c r="NAS17" s="77"/>
      <c r="NAT17" s="77"/>
      <c r="NAU17" s="77"/>
      <c r="NAV17" s="77"/>
      <c r="NAW17" s="77"/>
      <c r="NAX17" s="77"/>
      <c r="NAY17" s="77"/>
      <c r="NAZ17" s="77"/>
      <c r="NBA17" s="77"/>
      <c r="NBB17" s="77"/>
      <c r="NBC17" s="77"/>
      <c r="NBD17" s="77"/>
      <c r="NBE17" s="77"/>
      <c r="NBF17" s="77"/>
      <c r="NBG17" s="77"/>
      <c r="NBH17" s="77"/>
      <c r="NBI17" s="77"/>
      <c r="NBJ17" s="77"/>
      <c r="NBK17" s="77"/>
      <c r="NBL17" s="77"/>
      <c r="NBM17" s="77"/>
      <c r="NBN17" s="77"/>
      <c r="NBO17" s="77"/>
      <c r="NBP17" s="77"/>
      <c r="NBQ17" s="77"/>
      <c r="NBR17" s="77"/>
      <c r="NBS17" s="77"/>
      <c r="NBT17" s="77"/>
      <c r="NBU17" s="77"/>
      <c r="NBV17" s="77"/>
      <c r="NBW17" s="77"/>
      <c r="NBX17" s="77"/>
      <c r="NBY17" s="77"/>
      <c r="NBZ17" s="77"/>
      <c r="NCA17" s="77"/>
      <c r="NCB17" s="77"/>
      <c r="NCC17" s="77"/>
      <c r="NCD17" s="77"/>
      <c r="NCE17" s="77"/>
      <c r="NCF17" s="77"/>
      <c r="NCG17" s="77"/>
      <c r="NCH17" s="77"/>
      <c r="NCI17" s="77"/>
      <c r="NCJ17" s="77"/>
      <c r="NCK17" s="77"/>
      <c r="NCL17" s="77"/>
      <c r="NCM17" s="77"/>
      <c r="NCN17" s="77"/>
      <c r="NCO17" s="77"/>
      <c r="NCP17" s="77"/>
      <c r="NCQ17" s="77"/>
      <c r="NCR17" s="77"/>
      <c r="NCS17" s="77"/>
      <c r="NCT17" s="77"/>
      <c r="NCU17" s="77"/>
      <c r="NCV17" s="77"/>
      <c r="NCW17" s="77"/>
      <c r="NCX17" s="77"/>
      <c r="NCY17" s="77"/>
      <c r="NCZ17" s="77"/>
      <c r="NDA17" s="77"/>
      <c r="NDB17" s="77"/>
      <c r="NDC17" s="77"/>
      <c r="NDD17" s="77"/>
      <c r="NDE17" s="77"/>
      <c r="NDF17" s="77"/>
      <c r="NDG17" s="77"/>
      <c r="NDH17" s="77"/>
      <c r="NDI17" s="77"/>
      <c r="NDJ17" s="77"/>
      <c r="NDK17" s="77"/>
      <c r="NDL17" s="77"/>
      <c r="NDM17" s="77"/>
      <c r="NDN17" s="77"/>
      <c r="NDO17" s="77"/>
      <c r="NDP17" s="77"/>
      <c r="NDQ17" s="77"/>
      <c r="NDR17" s="77"/>
      <c r="NDS17" s="77"/>
      <c r="NDT17" s="77"/>
      <c r="NDU17" s="77"/>
      <c r="NDV17" s="77"/>
      <c r="NDW17" s="77"/>
      <c r="NDX17" s="77"/>
      <c r="NDY17" s="77"/>
      <c r="NDZ17" s="77"/>
      <c r="NEA17" s="77"/>
      <c r="NEB17" s="77"/>
      <c r="NEC17" s="77"/>
      <c r="NED17" s="77"/>
      <c r="NEE17" s="77"/>
      <c r="NEF17" s="77"/>
      <c r="NEG17" s="77"/>
      <c r="NEH17" s="77"/>
      <c r="NEI17" s="77"/>
      <c r="NEJ17" s="77"/>
      <c r="NEK17" s="77"/>
      <c r="NEL17" s="77"/>
      <c r="NEM17" s="77"/>
      <c r="NEN17" s="77"/>
      <c r="NEO17" s="77"/>
      <c r="NEP17" s="77"/>
      <c r="NEQ17" s="77"/>
      <c r="NER17" s="77"/>
      <c r="NES17" s="77"/>
      <c r="NET17" s="77"/>
      <c r="NEU17" s="77"/>
      <c r="NEV17" s="77"/>
      <c r="NEW17" s="77"/>
      <c r="NEX17" s="77"/>
      <c r="NEY17" s="77"/>
      <c r="NEZ17" s="77"/>
      <c r="NFA17" s="77"/>
      <c r="NFB17" s="77"/>
      <c r="NFC17" s="77"/>
      <c r="NFD17" s="77"/>
      <c r="NFE17" s="77"/>
      <c r="NFF17" s="77"/>
      <c r="NFG17" s="77"/>
      <c r="NFH17" s="77"/>
      <c r="NFI17" s="77"/>
      <c r="NFJ17" s="77"/>
      <c r="NFK17" s="77"/>
      <c r="NFL17" s="77"/>
      <c r="NFM17" s="77"/>
      <c r="NFN17" s="77"/>
      <c r="NFO17" s="77"/>
      <c r="NFP17" s="77"/>
      <c r="NFQ17" s="77"/>
      <c r="NFR17" s="77"/>
      <c r="NFS17" s="77"/>
      <c r="NFT17" s="77"/>
      <c r="NFU17" s="77"/>
      <c r="NFV17" s="77"/>
      <c r="NFW17" s="77"/>
      <c r="NFX17" s="77"/>
      <c r="NFY17" s="77"/>
      <c r="NFZ17" s="77"/>
      <c r="NGA17" s="77"/>
      <c r="NGB17" s="77"/>
      <c r="NGC17" s="77"/>
      <c r="NGD17" s="77"/>
      <c r="NGE17" s="77"/>
      <c r="NGF17" s="77"/>
      <c r="NGG17" s="77"/>
      <c r="NGH17" s="77"/>
      <c r="NGI17" s="77"/>
      <c r="NGJ17" s="77"/>
      <c r="NGK17" s="77"/>
      <c r="NGL17" s="77"/>
      <c r="NGM17" s="77"/>
      <c r="NGN17" s="77"/>
      <c r="NGO17" s="77"/>
      <c r="NGP17" s="77"/>
      <c r="NGQ17" s="77"/>
      <c r="NGR17" s="77"/>
      <c r="NGS17" s="77"/>
      <c r="NGT17" s="77"/>
      <c r="NGU17" s="77"/>
      <c r="NGV17" s="77"/>
      <c r="NGW17" s="77"/>
      <c r="NGX17" s="77"/>
      <c r="NGY17" s="77"/>
      <c r="NGZ17" s="77"/>
      <c r="NHA17" s="77"/>
      <c r="NHB17" s="77"/>
      <c r="NHC17" s="77"/>
      <c r="NHD17" s="77"/>
      <c r="NHE17" s="77"/>
      <c r="NHF17" s="77"/>
      <c r="NHG17" s="77"/>
      <c r="NHH17" s="77"/>
      <c r="NHI17" s="77"/>
      <c r="NHJ17" s="77"/>
      <c r="NHK17" s="77"/>
      <c r="NHL17" s="77"/>
      <c r="NHM17" s="77"/>
      <c r="NHN17" s="77"/>
      <c r="NHO17" s="77"/>
      <c r="NHP17" s="77"/>
      <c r="NHQ17" s="77"/>
      <c r="NHR17" s="77"/>
      <c r="NHS17" s="77"/>
      <c r="NHT17" s="77"/>
      <c r="NHU17" s="77"/>
      <c r="NHV17" s="77"/>
      <c r="NHW17" s="77"/>
      <c r="NHX17" s="77"/>
      <c r="NHY17" s="77"/>
      <c r="NHZ17" s="77"/>
      <c r="NIA17" s="77"/>
      <c r="NIB17" s="77"/>
      <c r="NIC17" s="77"/>
      <c r="NID17" s="77"/>
      <c r="NIE17" s="77"/>
      <c r="NIF17" s="77"/>
      <c r="NIG17" s="77"/>
      <c r="NIH17" s="77"/>
      <c r="NII17" s="77"/>
      <c r="NIJ17" s="77"/>
      <c r="NIK17" s="77"/>
      <c r="NIL17" s="77"/>
      <c r="NIM17" s="77"/>
      <c r="NIN17" s="77"/>
      <c r="NIO17" s="77"/>
      <c r="NIP17" s="77"/>
      <c r="NIQ17" s="77"/>
      <c r="NIR17" s="77"/>
      <c r="NIS17" s="77"/>
      <c r="NIT17" s="77"/>
      <c r="NIU17" s="77"/>
      <c r="NIV17" s="77"/>
      <c r="NIW17" s="77"/>
      <c r="NIX17" s="77"/>
      <c r="NIY17" s="77"/>
      <c r="NIZ17" s="77"/>
      <c r="NJA17" s="77"/>
      <c r="NJB17" s="77"/>
      <c r="NJC17" s="77"/>
      <c r="NJD17" s="77"/>
      <c r="NJE17" s="77"/>
      <c r="NJF17" s="77"/>
      <c r="NJG17" s="77"/>
      <c r="NJH17" s="77"/>
      <c r="NJI17" s="77"/>
      <c r="NJJ17" s="77"/>
      <c r="NJK17" s="77"/>
      <c r="NJL17" s="77"/>
      <c r="NJM17" s="77"/>
      <c r="NJN17" s="77"/>
      <c r="NJO17" s="77"/>
      <c r="NJP17" s="77"/>
      <c r="NJQ17" s="77"/>
      <c r="NJR17" s="77"/>
      <c r="NJS17" s="77"/>
      <c r="NJT17" s="77"/>
      <c r="NJU17" s="77"/>
      <c r="NJV17" s="77"/>
      <c r="NJW17" s="77"/>
      <c r="NJX17" s="77"/>
      <c r="NJY17" s="77"/>
      <c r="NJZ17" s="77"/>
      <c r="NKA17" s="77"/>
      <c r="NKB17" s="77"/>
      <c r="NKC17" s="77"/>
      <c r="NKD17" s="77"/>
      <c r="NKE17" s="77"/>
      <c r="NKF17" s="77"/>
      <c r="NKG17" s="77"/>
      <c r="NKH17" s="77"/>
      <c r="NKI17" s="77"/>
      <c r="NKJ17" s="77"/>
      <c r="NKK17" s="77"/>
      <c r="NKL17" s="77"/>
      <c r="NKM17" s="77"/>
      <c r="NKN17" s="77"/>
      <c r="NKO17" s="77"/>
      <c r="NKP17" s="77"/>
      <c r="NKQ17" s="77"/>
      <c r="NKR17" s="77"/>
      <c r="NKS17" s="77"/>
      <c r="NKT17" s="77"/>
      <c r="NKU17" s="77"/>
      <c r="NKV17" s="77"/>
      <c r="NKW17" s="77"/>
      <c r="NKX17" s="77"/>
      <c r="NKY17" s="77"/>
      <c r="NKZ17" s="77"/>
      <c r="NLA17" s="77"/>
      <c r="NLB17" s="77"/>
      <c r="NLC17" s="77"/>
      <c r="NLD17" s="77"/>
      <c r="NLE17" s="77"/>
      <c r="NLF17" s="77"/>
      <c r="NLG17" s="77"/>
      <c r="NLH17" s="77"/>
      <c r="NLI17" s="77"/>
      <c r="NLJ17" s="77"/>
      <c r="NLK17" s="77"/>
      <c r="NLL17" s="77"/>
      <c r="NLM17" s="77"/>
      <c r="NLN17" s="77"/>
      <c r="NLO17" s="77"/>
      <c r="NLP17" s="77"/>
      <c r="NLQ17" s="77"/>
      <c r="NLR17" s="77"/>
      <c r="NLS17" s="77"/>
      <c r="NLT17" s="77"/>
      <c r="NLU17" s="77"/>
      <c r="NLV17" s="77"/>
      <c r="NLW17" s="77"/>
      <c r="NLX17" s="77"/>
      <c r="NLY17" s="77"/>
      <c r="NLZ17" s="77"/>
      <c r="NMA17" s="77"/>
      <c r="NMB17" s="77"/>
      <c r="NMC17" s="77"/>
      <c r="NMD17" s="77"/>
      <c r="NME17" s="77"/>
      <c r="NMF17" s="77"/>
      <c r="NMG17" s="77"/>
      <c r="NMH17" s="77"/>
      <c r="NMI17" s="77"/>
      <c r="NMJ17" s="77"/>
      <c r="NMK17" s="77"/>
      <c r="NML17" s="77"/>
      <c r="NMM17" s="77"/>
      <c r="NMN17" s="77"/>
      <c r="NMO17" s="77"/>
      <c r="NMP17" s="77"/>
      <c r="NMQ17" s="77"/>
      <c r="NMR17" s="77"/>
      <c r="NMS17" s="77"/>
      <c r="NMT17" s="77"/>
      <c r="NMU17" s="77"/>
      <c r="NMV17" s="77"/>
      <c r="NMW17" s="77"/>
      <c r="NMX17" s="77"/>
      <c r="NMY17" s="77"/>
      <c r="NMZ17" s="77"/>
      <c r="NNA17" s="77"/>
      <c r="NNB17" s="77"/>
      <c r="NNC17" s="77"/>
      <c r="NND17" s="77"/>
      <c r="NNE17" s="77"/>
      <c r="NNF17" s="77"/>
      <c r="NNG17" s="77"/>
      <c r="NNH17" s="77"/>
      <c r="NNI17" s="77"/>
      <c r="NNJ17" s="77"/>
      <c r="NNK17" s="77"/>
      <c r="NNL17" s="77"/>
      <c r="NNM17" s="77"/>
      <c r="NNN17" s="77"/>
      <c r="NNO17" s="77"/>
      <c r="NNP17" s="77"/>
      <c r="NNQ17" s="77"/>
      <c r="NNR17" s="77"/>
      <c r="NNS17" s="77"/>
      <c r="NNT17" s="77"/>
      <c r="NNU17" s="77"/>
      <c r="NNV17" s="77"/>
      <c r="NNW17" s="77"/>
      <c r="NNX17" s="77"/>
      <c r="NNY17" s="77"/>
      <c r="NNZ17" s="77"/>
      <c r="NOA17" s="77"/>
      <c r="NOB17" s="77"/>
      <c r="NOC17" s="77"/>
      <c r="NOD17" s="77"/>
      <c r="NOE17" s="77"/>
      <c r="NOF17" s="77"/>
      <c r="NOG17" s="77"/>
      <c r="NOH17" s="77"/>
      <c r="NOI17" s="77"/>
      <c r="NOJ17" s="77"/>
      <c r="NOK17" s="77"/>
      <c r="NOL17" s="77"/>
      <c r="NOM17" s="77"/>
      <c r="NON17" s="77"/>
      <c r="NOO17" s="77"/>
      <c r="NOP17" s="77"/>
      <c r="NOQ17" s="77"/>
      <c r="NOR17" s="77"/>
      <c r="NOS17" s="77"/>
      <c r="NOT17" s="77"/>
      <c r="NOU17" s="77"/>
      <c r="NOV17" s="77"/>
      <c r="NOW17" s="77"/>
      <c r="NOX17" s="77"/>
      <c r="NOY17" s="77"/>
      <c r="NOZ17" s="77"/>
      <c r="NPA17" s="77"/>
      <c r="NPB17" s="77"/>
      <c r="NPC17" s="77"/>
      <c r="NPD17" s="77"/>
      <c r="NPE17" s="77"/>
      <c r="NPF17" s="77"/>
      <c r="NPG17" s="77"/>
      <c r="NPH17" s="77"/>
      <c r="NPI17" s="77"/>
      <c r="NPJ17" s="77"/>
      <c r="NPK17" s="77"/>
      <c r="NPL17" s="77"/>
      <c r="NPM17" s="77"/>
      <c r="NPN17" s="77"/>
      <c r="NPO17" s="77"/>
      <c r="NPP17" s="77"/>
      <c r="NPQ17" s="77"/>
      <c r="NPR17" s="77"/>
      <c r="NPS17" s="77"/>
      <c r="NPT17" s="77"/>
      <c r="NPU17" s="77"/>
      <c r="NPV17" s="77"/>
      <c r="NPW17" s="77"/>
      <c r="NPX17" s="77"/>
      <c r="NPY17" s="77"/>
      <c r="NPZ17" s="77"/>
      <c r="NQA17" s="77"/>
      <c r="NQB17" s="77"/>
      <c r="NQC17" s="77"/>
      <c r="NQD17" s="77"/>
      <c r="NQE17" s="77"/>
      <c r="NQF17" s="77"/>
      <c r="NQG17" s="77"/>
      <c r="NQH17" s="77"/>
      <c r="NQI17" s="77"/>
      <c r="NQJ17" s="77"/>
      <c r="NQK17" s="77"/>
      <c r="NQL17" s="77"/>
      <c r="NQM17" s="77"/>
      <c r="NQN17" s="77"/>
      <c r="NQO17" s="77"/>
      <c r="NQP17" s="77"/>
      <c r="NQQ17" s="77"/>
      <c r="NQR17" s="77"/>
      <c r="NQS17" s="77"/>
      <c r="NQT17" s="77"/>
      <c r="NQU17" s="77"/>
      <c r="NQV17" s="77"/>
      <c r="NQW17" s="77"/>
      <c r="NQX17" s="77"/>
      <c r="NQY17" s="77"/>
      <c r="NQZ17" s="77"/>
      <c r="NRA17" s="77"/>
      <c r="NRB17" s="77"/>
      <c r="NRC17" s="77"/>
      <c r="NRD17" s="77"/>
      <c r="NRE17" s="77"/>
      <c r="NRF17" s="77"/>
      <c r="NRG17" s="77"/>
      <c r="NRH17" s="77"/>
      <c r="NRI17" s="77"/>
      <c r="NRJ17" s="77"/>
      <c r="NRK17" s="77"/>
      <c r="NRL17" s="77"/>
      <c r="NRM17" s="77"/>
      <c r="NRN17" s="77"/>
      <c r="NRO17" s="77"/>
      <c r="NRP17" s="77"/>
      <c r="NRQ17" s="77"/>
      <c r="NRR17" s="77"/>
      <c r="NRS17" s="77"/>
      <c r="NRT17" s="77"/>
      <c r="NRU17" s="77"/>
      <c r="NRV17" s="77"/>
      <c r="NRW17" s="77"/>
      <c r="NRX17" s="77"/>
      <c r="NRY17" s="77"/>
      <c r="NRZ17" s="77"/>
      <c r="NSA17" s="77"/>
      <c r="NSB17" s="77"/>
      <c r="NSC17" s="77"/>
      <c r="NSD17" s="77"/>
      <c r="NSE17" s="77"/>
      <c r="NSF17" s="77"/>
      <c r="NSG17" s="77"/>
      <c r="NSH17" s="77"/>
      <c r="NSI17" s="77"/>
      <c r="NSJ17" s="77"/>
      <c r="NSK17" s="77"/>
      <c r="NSL17" s="77"/>
      <c r="NSM17" s="77"/>
      <c r="NSN17" s="77"/>
      <c r="NSO17" s="77"/>
      <c r="NSP17" s="77"/>
      <c r="NSQ17" s="77"/>
      <c r="NSR17" s="77"/>
      <c r="NSS17" s="77"/>
      <c r="NST17" s="77"/>
      <c r="NSU17" s="77"/>
      <c r="NSV17" s="77"/>
      <c r="NSW17" s="77"/>
      <c r="NSX17" s="77"/>
      <c r="NSY17" s="77"/>
      <c r="NSZ17" s="77"/>
      <c r="NTA17" s="77"/>
      <c r="NTB17" s="77"/>
      <c r="NTC17" s="77"/>
      <c r="NTD17" s="77"/>
      <c r="NTE17" s="77"/>
      <c r="NTF17" s="77"/>
      <c r="NTG17" s="77"/>
      <c r="NTH17" s="77"/>
      <c r="NTI17" s="77"/>
      <c r="NTJ17" s="77"/>
      <c r="NTK17" s="77"/>
      <c r="NTL17" s="77"/>
      <c r="NTM17" s="77"/>
      <c r="NTN17" s="77"/>
      <c r="NTO17" s="77"/>
      <c r="NTP17" s="77"/>
      <c r="NTQ17" s="77"/>
      <c r="NTR17" s="77"/>
      <c r="NTS17" s="77"/>
      <c r="NTT17" s="77"/>
      <c r="NTU17" s="77"/>
      <c r="NTV17" s="77"/>
      <c r="NTW17" s="77"/>
      <c r="NTX17" s="77"/>
      <c r="NTY17" s="77"/>
      <c r="NTZ17" s="77"/>
      <c r="NUA17" s="77"/>
      <c r="NUB17" s="77"/>
      <c r="NUC17" s="77"/>
      <c r="NUD17" s="77"/>
      <c r="NUE17" s="77"/>
      <c r="NUF17" s="77"/>
      <c r="NUG17" s="77"/>
      <c r="NUH17" s="77"/>
      <c r="NUI17" s="77"/>
      <c r="NUJ17" s="77"/>
      <c r="NUK17" s="77"/>
      <c r="NUL17" s="77"/>
      <c r="NUM17" s="77"/>
      <c r="NUN17" s="77"/>
      <c r="NUO17" s="77"/>
      <c r="NUP17" s="77"/>
      <c r="NUQ17" s="77"/>
      <c r="NUR17" s="77"/>
      <c r="NUS17" s="77"/>
      <c r="NUT17" s="77"/>
      <c r="NUU17" s="77"/>
      <c r="NUV17" s="77"/>
      <c r="NUW17" s="77"/>
      <c r="NUX17" s="77"/>
      <c r="NUY17" s="77"/>
      <c r="NUZ17" s="77"/>
      <c r="NVA17" s="77"/>
      <c r="NVB17" s="77"/>
      <c r="NVC17" s="77"/>
      <c r="NVD17" s="77"/>
      <c r="NVE17" s="77"/>
      <c r="NVF17" s="77"/>
      <c r="NVG17" s="77"/>
      <c r="NVH17" s="77"/>
      <c r="NVI17" s="77"/>
      <c r="NVJ17" s="77"/>
      <c r="NVK17" s="77"/>
      <c r="NVL17" s="77"/>
      <c r="NVM17" s="77"/>
      <c r="NVN17" s="77"/>
      <c r="NVO17" s="77"/>
      <c r="NVP17" s="77"/>
      <c r="NVQ17" s="77"/>
      <c r="NVR17" s="77"/>
      <c r="NVS17" s="77"/>
      <c r="NVT17" s="77"/>
      <c r="NVU17" s="77"/>
      <c r="NVV17" s="77"/>
      <c r="NVW17" s="77"/>
      <c r="NVX17" s="77"/>
      <c r="NVY17" s="77"/>
      <c r="NVZ17" s="77"/>
      <c r="NWA17" s="77"/>
      <c r="NWB17" s="77"/>
      <c r="NWC17" s="77"/>
      <c r="NWD17" s="77"/>
      <c r="NWE17" s="77"/>
      <c r="NWF17" s="77"/>
      <c r="NWG17" s="77"/>
      <c r="NWH17" s="77"/>
      <c r="NWI17" s="77"/>
      <c r="NWJ17" s="77"/>
      <c r="NWK17" s="77"/>
      <c r="NWL17" s="77"/>
      <c r="NWM17" s="77"/>
      <c r="NWN17" s="77"/>
      <c r="NWO17" s="77"/>
      <c r="NWP17" s="77"/>
      <c r="NWQ17" s="77"/>
      <c r="NWR17" s="77"/>
      <c r="NWS17" s="77"/>
      <c r="NWT17" s="77"/>
      <c r="NWU17" s="77"/>
      <c r="NWV17" s="77"/>
      <c r="NWW17" s="77"/>
      <c r="NWX17" s="77"/>
      <c r="NWY17" s="77"/>
      <c r="NWZ17" s="77"/>
      <c r="NXA17" s="77"/>
      <c r="NXB17" s="77"/>
      <c r="NXC17" s="77"/>
      <c r="NXD17" s="77"/>
      <c r="NXE17" s="77"/>
      <c r="NXF17" s="77"/>
      <c r="NXG17" s="77"/>
      <c r="NXH17" s="77"/>
      <c r="NXI17" s="77"/>
      <c r="NXJ17" s="77"/>
      <c r="NXK17" s="77"/>
      <c r="NXL17" s="77"/>
      <c r="NXM17" s="77"/>
      <c r="NXN17" s="77"/>
      <c r="NXO17" s="77"/>
      <c r="NXP17" s="77"/>
      <c r="NXQ17" s="77"/>
      <c r="NXR17" s="77"/>
      <c r="NXS17" s="77"/>
      <c r="NXT17" s="77"/>
      <c r="NXU17" s="77"/>
      <c r="NXV17" s="77"/>
      <c r="NXW17" s="77"/>
      <c r="NXX17" s="77"/>
      <c r="NXY17" s="77"/>
      <c r="NXZ17" s="77"/>
      <c r="NYA17" s="77"/>
      <c r="NYB17" s="77"/>
      <c r="NYC17" s="77"/>
      <c r="NYD17" s="77"/>
      <c r="NYE17" s="77"/>
      <c r="NYF17" s="77"/>
      <c r="NYG17" s="77"/>
      <c r="NYH17" s="77"/>
      <c r="NYI17" s="77"/>
      <c r="NYJ17" s="77"/>
      <c r="NYK17" s="77"/>
      <c r="NYL17" s="77"/>
      <c r="NYM17" s="77"/>
      <c r="NYN17" s="77"/>
      <c r="NYO17" s="77"/>
      <c r="NYP17" s="77"/>
      <c r="NYQ17" s="77"/>
      <c r="NYR17" s="77"/>
      <c r="NYS17" s="77"/>
      <c r="NYT17" s="77"/>
      <c r="NYU17" s="77"/>
      <c r="NYV17" s="77"/>
      <c r="NYW17" s="77"/>
      <c r="NYX17" s="77"/>
      <c r="NYY17" s="77"/>
      <c r="NYZ17" s="77"/>
      <c r="NZA17" s="77"/>
      <c r="NZB17" s="77"/>
      <c r="NZC17" s="77"/>
      <c r="NZD17" s="77"/>
      <c r="NZE17" s="77"/>
      <c r="NZF17" s="77"/>
      <c r="NZG17" s="77"/>
      <c r="NZH17" s="77"/>
      <c r="NZI17" s="77"/>
      <c r="NZJ17" s="77"/>
      <c r="NZK17" s="77"/>
      <c r="NZL17" s="77"/>
      <c r="NZM17" s="77"/>
      <c r="NZN17" s="77"/>
      <c r="NZO17" s="77"/>
      <c r="NZP17" s="77"/>
      <c r="NZQ17" s="77"/>
      <c r="NZR17" s="77"/>
      <c r="NZS17" s="77"/>
      <c r="NZT17" s="77"/>
      <c r="NZU17" s="77"/>
      <c r="NZV17" s="77"/>
      <c r="NZW17" s="77"/>
      <c r="NZX17" s="77"/>
      <c r="NZY17" s="77"/>
      <c r="NZZ17" s="77"/>
      <c r="OAA17" s="77"/>
      <c r="OAB17" s="77"/>
      <c r="OAC17" s="77"/>
      <c r="OAD17" s="77"/>
      <c r="OAE17" s="77"/>
      <c r="OAF17" s="77"/>
      <c r="OAG17" s="77"/>
      <c r="OAH17" s="77"/>
      <c r="OAI17" s="77"/>
      <c r="OAJ17" s="77"/>
      <c r="OAK17" s="77"/>
      <c r="OAL17" s="77"/>
      <c r="OAM17" s="77"/>
      <c r="OAN17" s="77"/>
      <c r="OAO17" s="77"/>
      <c r="OAP17" s="77"/>
      <c r="OAQ17" s="77"/>
      <c r="OAR17" s="77"/>
      <c r="OAS17" s="77"/>
      <c r="OAT17" s="77"/>
      <c r="OAU17" s="77"/>
      <c r="OAV17" s="77"/>
      <c r="OAW17" s="77"/>
      <c r="OAX17" s="77"/>
      <c r="OAY17" s="77"/>
      <c r="OAZ17" s="77"/>
      <c r="OBA17" s="77"/>
      <c r="OBB17" s="77"/>
      <c r="OBC17" s="77"/>
      <c r="OBD17" s="77"/>
      <c r="OBE17" s="77"/>
      <c r="OBF17" s="77"/>
      <c r="OBG17" s="77"/>
      <c r="OBH17" s="77"/>
      <c r="OBI17" s="77"/>
      <c r="OBJ17" s="77"/>
      <c r="OBK17" s="77"/>
      <c r="OBL17" s="77"/>
      <c r="OBM17" s="77"/>
      <c r="OBN17" s="77"/>
      <c r="OBO17" s="77"/>
      <c r="OBP17" s="77"/>
      <c r="OBQ17" s="77"/>
      <c r="OBR17" s="77"/>
      <c r="OBS17" s="77"/>
      <c r="OBT17" s="77"/>
      <c r="OBU17" s="77"/>
      <c r="OBV17" s="77"/>
      <c r="OBW17" s="77"/>
      <c r="OBX17" s="77"/>
      <c r="OBY17" s="77"/>
      <c r="OBZ17" s="77"/>
      <c r="OCA17" s="77"/>
      <c r="OCB17" s="77"/>
      <c r="OCC17" s="77"/>
      <c r="OCD17" s="77"/>
      <c r="OCE17" s="77"/>
      <c r="OCF17" s="77"/>
      <c r="OCG17" s="77"/>
      <c r="OCH17" s="77"/>
      <c r="OCI17" s="77"/>
      <c r="OCJ17" s="77"/>
      <c r="OCK17" s="77"/>
      <c r="OCL17" s="77"/>
      <c r="OCM17" s="77"/>
      <c r="OCN17" s="77"/>
      <c r="OCO17" s="77"/>
      <c r="OCP17" s="77"/>
      <c r="OCQ17" s="77"/>
      <c r="OCR17" s="77"/>
      <c r="OCS17" s="77"/>
      <c r="OCT17" s="77"/>
      <c r="OCU17" s="77"/>
      <c r="OCV17" s="77"/>
      <c r="OCW17" s="77"/>
      <c r="OCX17" s="77"/>
      <c r="OCY17" s="77"/>
      <c r="OCZ17" s="77"/>
      <c r="ODA17" s="77"/>
      <c r="ODB17" s="77"/>
      <c r="ODC17" s="77"/>
      <c r="ODD17" s="77"/>
      <c r="ODE17" s="77"/>
      <c r="ODF17" s="77"/>
      <c r="ODG17" s="77"/>
      <c r="ODH17" s="77"/>
      <c r="ODI17" s="77"/>
      <c r="ODJ17" s="77"/>
      <c r="ODK17" s="77"/>
      <c r="ODL17" s="77"/>
      <c r="ODM17" s="77"/>
      <c r="ODN17" s="77"/>
      <c r="ODO17" s="77"/>
      <c r="ODP17" s="77"/>
      <c r="ODQ17" s="77"/>
      <c r="ODR17" s="77"/>
      <c r="ODS17" s="77"/>
      <c r="ODT17" s="77"/>
      <c r="ODU17" s="77"/>
      <c r="ODV17" s="77"/>
      <c r="ODW17" s="77"/>
      <c r="ODX17" s="77"/>
      <c r="ODY17" s="77"/>
      <c r="ODZ17" s="77"/>
      <c r="OEA17" s="77"/>
      <c r="OEB17" s="77"/>
      <c r="OEC17" s="77"/>
      <c r="OED17" s="77"/>
      <c r="OEE17" s="77"/>
      <c r="OEF17" s="77"/>
      <c r="OEG17" s="77"/>
      <c r="OEH17" s="77"/>
      <c r="OEI17" s="77"/>
      <c r="OEJ17" s="77"/>
      <c r="OEK17" s="77"/>
      <c r="OEL17" s="77"/>
      <c r="OEM17" s="77"/>
      <c r="OEN17" s="77"/>
      <c r="OEO17" s="77"/>
      <c r="OEP17" s="77"/>
      <c r="OEQ17" s="77"/>
      <c r="OER17" s="77"/>
      <c r="OES17" s="77"/>
      <c r="OET17" s="77"/>
      <c r="OEU17" s="77"/>
      <c r="OEV17" s="77"/>
      <c r="OEW17" s="77"/>
      <c r="OEX17" s="77"/>
      <c r="OEY17" s="77"/>
      <c r="OEZ17" s="77"/>
      <c r="OFA17" s="77"/>
      <c r="OFB17" s="77"/>
      <c r="OFC17" s="77"/>
      <c r="OFD17" s="77"/>
      <c r="OFE17" s="77"/>
      <c r="OFF17" s="77"/>
      <c r="OFG17" s="77"/>
      <c r="OFH17" s="77"/>
      <c r="OFI17" s="77"/>
      <c r="OFJ17" s="77"/>
      <c r="OFK17" s="77"/>
      <c r="OFL17" s="77"/>
      <c r="OFM17" s="77"/>
      <c r="OFN17" s="77"/>
      <c r="OFO17" s="77"/>
      <c r="OFP17" s="77"/>
      <c r="OFQ17" s="77"/>
      <c r="OFR17" s="77"/>
      <c r="OFS17" s="77"/>
      <c r="OFT17" s="77"/>
      <c r="OFU17" s="77"/>
      <c r="OFV17" s="77"/>
      <c r="OFW17" s="77"/>
      <c r="OFX17" s="77"/>
      <c r="OFY17" s="77"/>
      <c r="OFZ17" s="77"/>
      <c r="OGA17" s="77"/>
      <c r="OGB17" s="77"/>
      <c r="OGC17" s="77"/>
      <c r="OGD17" s="77"/>
      <c r="OGE17" s="77"/>
      <c r="OGF17" s="77"/>
      <c r="OGG17" s="77"/>
      <c r="OGH17" s="77"/>
      <c r="OGI17" s="77"/>
      <c r="OGJ17" s="77"/>
      <c r="OGK17" s="77"/>
      <c r="OGL17" s="77"/>
      <c r="OGM17" s="77"/>
      <c r="OGN17" s="77"/>
      <c r="OGO17" s="77"/>
      <c r="OGP17" s="77"/>
      <c r="OGQ17" s="77"/>
      <c r="OGR17" s="77"/>
      <c r="OGS17" s="77"/>
      <c r="OGT17" s="77"/>
      <c r="OGU17" s="77"/>
      <c r="OGV17" s="77"/>
      <c r="OGW17" s="77"/>
      <c r="OGX17" s="77"/>
      <c r="OGY17" s="77"/>
      <c r="OGZ17" s="77"/>
      <c r="OHA17" s="77"/>
      <c r="OHB17" s="77"/>
      <c r="OHC17" s="77"/>
      <c r="OHD17" s="77"/>
      <c r="OHE17" s="77"/>
      <c r="OHF17" s="77"/>
      <c r="OHG17" s="77"/>
      <c r="OHH17" s="77"/>
      <c r="OHI17" s="77"/>
      <c r="OHJ17" s="77"/>
      <c r="OHK17" s="77"/>
      <c r="OHL17" s="77"/>
      <c r="OHM17" s="77"/>
      <c r="OHN17" s="77"/>
      <c r="OHO17" s="77"/>
      <c r="OHP17" s="77"/>
      <c r="OHQ17" s="77"/>
      <c r="OHR17" s="77"/>
      <c r="OHS17" s="77"/>
      <c r="OHT17" s="77"/>
      <c r="OHU17" s="77"/>
      <c r="OHV17" s="77"/>
      <c r="OHW17" s="77"/>
      <c r="OHX17" s="77"/>
      <c r="OHY17" s="77"/>
      <c r="OHZ17" s="77"/>
      <c r="OIA17" s="77"/>
      <c r="OIB17" s="77"/>
      <c r="OIC17" s="77"/>
      <c r="OID17" s="77"/>
      <c r="OIE17" s="77"/>
      <c r="OIF17" s="77"/>
      <c r="OIG17" s="77"/>
      <c r="OIH17" s="77"/>
      <c r="OII17" s="77"/>
      <c r="OIJ17" s="77"/>
      <c r="OIK17" s="77"/>
      <c r="OIL17" s="77"/>
      <c r="OIM17" s="77"/>
      <c r="OIN17" s="77"/>
      <c r="OIO17" s="77"/>
      <c r="OIP17" s="77"/>
      <c r="OIQ17" s="77"/>
      <c r="OIR17" s="77"/>
      <c r="OIS17" s="77"/>
      <c r="OIT17" s="77"/>
      <c r="OIU17" s="77"/>
      <c r="OIV17" s="77"/>
      <c r="OIW17" s="77"/>
      <c r="OIX17" s="77"/>
      <c r="OIY17" s="77"/>
      <c r="OIZ17" s="77"/>
      <c r="OJA17" s="77"/>
      <c r="OJB17" s="77"/>
      <c r="OJC17" s="77"/>
      <c r="OJD17" s="77"/>
      <c r="OJE17" s="77"/>
      <c r="OJF17" s="77"/>
      <c r="OJG17" s="77"/>
      <c r="OJH17" s="77"/>
      <c r="OJI17" s="77"/>
      <c r="OJJ17" s="77"/>
      <c r="OJK17" s="77"/>
      <c r="OJL17" s="77"/>
      <c r="OJM17" s="77"/>
      <c r="OJN17" s="77"/>
      <c r="OJO17" s="77"/>
      <c r="OJP17" s="77"/>
      <c r="OJQ17" s="77"/>
      <c r="OJR17" s="77"/>
      <c r="OJS17" s="77"/>
      <c r="OJT17" s="77"/>
      <c r="OJU17" s="77"/>
      <c r="OJV17" s="77"/>
      <c r="OJW17" s="77"/>
      <c r="OJX17" s="77"/>
      <c r="OJY17" s="77"/>
      <c r="OJZ17" s="77"/>
      <c r="OKA17" s="77"/>
      <c r="OKB17" s="77"/>
      <c r="OKC17" s="77"/>
      <c r="OKD17" s="77"/>
      <c r="OKE17" s="77"/>
      <c r="OKF17" s="77"/>
      <c r="OKG17" s="77"/>
      <c r="OKH17" s="77"/>
      <c r="OKI17" s="77"/>
      <c r="OKJ17" s="77"/>
      <c r="OKK17" s="77"/>
      <c r="OKL17" s="77"/>
      <c r="OKM17" s="77"/>
      <c r="OKN17" s="77"/>
      <c r="OKO17" s="77"/>
      <c r="OKP17" s="77"/>
      <c r="OKQ17" s="77"/>
      <c r="OKR17" s="77"/>
      <c r="OKS17" s="77"/>
      <c r="OKT17" s="77"/>
      <c r="OKU17" s="77"/>
      <c r="OKV17" s="77"/>
      <c r="OKW17" s="77"/>
      <c r="OKX17" s="77"/>
      <c r="OKY17" s="77"/>
      <c r="OKZ17" s="77"/>
      <c r="OLA17" s="77"/>
      <c r="OLB17" s="77"/>
      <c r="OLC17" s="77"/>
      <c r="OLD17" s="77"/>
      <c r="OLE17" s="77"/>
      <c r="OLF17" s="77"/>
      <c r="OLG17" s="77"/>
      <c r="OLH17" s="77"/>
      <c r="OLI17" s="77"/>
      <c r="OLJ17" s="77"/>
      <c r="OLK17" s="77"/>
      <c r="OLL17" s="77"/>
      <c r="OLM17" s="77"/>
      <c r="OLN17" s="77"/>
      <c r="OLO17" s="77"/>
      <c r="OLP17" s="77"/>
      <c r="OLQ17" s="77"/>
      <c r="OLR17" s="77"/>
      <c r="OLS17" s="77"/>
      <c r="OLT17" s="77"/>
      <c r="OLU17" s="77"/>
      <c r="OLV17" s="77"/>
      <c r="OLW17" s="77"/>
      <c r="OLX17" s="77"/>
      <c r="OLY17" s="77"/>
      <c r="OLZ17" s="77"/>
      <c r="OMA17" s="77"/>
      <c r="OMB17" s="77"/>
      <c r="OMC17" s="77"/>
      <c r="OMD17" s="77"/>
      <c r="OME17" s="77"/>
      <c r="OMF17" s="77"/>
      <c r="OMG17" s="77"/>
      <c r="OMH17" s="77"/>
      <c r="OMI17" s="77"/>
      <c r="OMJ17" s="77"/>
      <c r="OMK17" s="77"/>
      <c r="OML17" s="77"/>
      <c r="OMM17" s="77"/>
      <c r="OMN17" s="77"/>
      <c r="OMO17" s="77"/>
      <c r="OMP17" s="77"/>
      <c r="OMQ17" s="77"/>
      <c r="OMR17" s="77"/>
      <c r="OMS17" s="77"/>
      <c r="OMT17" s="77"/>
      <c r="OMU17" s="77"/>
      <c r="OMV17" s="77"/>
      <c r="OMW17" s="77"/>
      <c r="OMX17" s="77"/>
      <c r="OMY17" s="77"/>
      <c r="OMZ17" s="77"/>
      <c r="ONA17" s="77"/>
      <c r="ONB17" s="77"/>
      <c r="ONC17" s="77"/>
      <c r="OND17" s="77"/>
      <c r="ONE17" s="77"/>
      <c r="ONF17" s="77"/>
      <c r="ONG17" s="77"/>
      <c r="ONH17" s="77"/>
      <c r="ONI17" s="77"/>
      <c r="ONJ17" s="77"/>
      <c r="ONK17" s="77"/>
      <c r="ONL17" s="77"/>
      <c r="ONM17" s="77"/>
      <c r="ONN17" s="77"/>
      <c r="ONO17" s="77"/>
      <c r="ONP17" s="77"/>
      <c r="ONQ17" s="77"/>
      <c r="ONR17" s="77"/>
      <c r="ONS17" s="77"/>
      <c r="ONT17" s="77"/>
      <c r="ONU17" s="77"/>
      <c r="ONV17" s="77"/>
      <c r="ONW17" s="77"/>
      <c r="ONX17" s="77"/>
      <c r="ONY17" s="77"/>
      <c r="ONZ17" s="77"/>
      <c r="OOA17" s="77"/>
      <c r="OOB17" s="77"/>
      <c r="OOC17" s="77"/>
      <c r="OOD17" s="77"/>
      <c r="OOE17" s="77"/>
      <c r="OOF17" s="77"/>
      <c r="OOG17" s="77"/>
      <c r="OOH17" s="77"/>
      <c r="OOI17" s="77"/>
      <c r="OOJ17" s="77"/>
      <c r="OOK17" s="77"/>
      <c r="OOL17" s="77"/>
      <c r="OOM17" s="77"/>
      <c r="OON17" s="77"/>
      <c r="OOO17" s="77"/>
      <c r="OOP17" s="77"/>
      <c r="OOQ17" s="77"/>
      <c r="OOR17" s="77"/>
      <c r="OOS17" s="77"/>
      <c r="OOT17" s="77"/>
      <c r="OOU17" s="77"/>
      <c r="OOV17" s="77"/>
      <c r="OOW17" s="77"/>
      <c r="OOX17" s="77"/>
      <c r="OOY17" s="77"/>
      <c r="OOZ17" s="77"/>
      <c r="OPA17" s="77"/>
      <c r="OPB17" s="77"/>
      <c r="OPC17" s="77"/>
      <c r="OPD17" s="77"/>
      <c r="OPE17" s="77"/>
      <c r="OPF17" s="77"/>
      <c r="OPG17" s="77"/>
      <c r="OPH17" s="77"/>
      <c r="OPI17" s="77"/>
      <c r="OPJ17" s="77"/>
      <c r="OPK17" s="77"/>
      <c r="OPL17" s="77"/>
      <c r="OPM17" s="77"/>
      <c r="OPN17" s="77"/>
      <c r="OPO17" s="77"/>
      <c r="OPP17" s="77"/>
      <c r="OPQ17" s="77"/>
      <c r="OPR17" s="77"/>
      <c r="OPS17" s="77"/>
      <c r="OPT17" s="77"/>
      <c r="OPU17" s="77"/>
      <c r="OPV17" s="77"/>
      <c r="OPW17" s="77"/>
      <c r="OPX17" s="77"/>
      <c r="OPY17" s="77"/>
      <c r="OPZ17" s="77"/>
      <c r="OQA17" s="77"/>
      <c r="OQB17" s="77"/>
      <c r="OQC17" s="77"/>
      <c r="OQD17" s="77"/>
      <c r="OQE17" s="77"/>
      <c r="OQF17" s="77"/>
      <c r="OQG17" s="77"/>
      <c r="OQH17" s="77"/>
      <c r="OQI17" s="77"/>
      <c r="OQJ17" s="77"/>
      <c r="OQK17" s="77"/>
      <c r="OQL17" s="77"/>
      <c r="OQM17" s="77"/>
      <c r="OQN17" s="77"/>
      <c r="OQO17" s="77"/>
      <c r="OQP17" s="77"/>
      <c r="OQQ17" s="77"/>
      <c r="OQR17" s="77"/>
      <c r="OQS17" s="77"/>
      <c r="OQT17" s="77"/>
      <c r="OQU17" s="77"/>
      <c r="OQV17" s="77"/>
      <c r="OQW17" s="77"/>
      <c r="OQX17" s="77"/>
      <c r="OQY17" s="77"/>
      <c r="OQZ17" s="77"/>
      <c r="ORA17" s="77"/>
      <c r="ORB17" s="77"/>
      <c r="ORC17" s="77"/>
      <c r="ORD17" s="77"/>
      <c r="ORE17" s="77"/>
      <c r="ORF17" s="77"/>
      <c r="ORG17" s="77"/>
      <c r="ORH17" s="77"/>
      <c r="ORI17" s="77"/>
      <c r="ORJ17" s="77"/>
      <c r="ORK17" s="77"/>
      <c r="ORL17" s="77"/>
      <c r="ORM17" s="77"/>
      <c r="ORN17" s="77"/>
      <c r="ORO17" s="77"/>
      <c r="ORP17" s="77"/>
      <c r="ORQ17" s="77"/>
      <c r="ORR17" s="77"/>
      <c r="ORS17" s="77"/>
      <c r="ORT17" s="77"/>
      <c r="ORU17" s="77"/>
      <c r="ORV17" s="77"/>
      <c r="ORW17" s="77"/>
      <c r="ORX17" s="77"/>
      <c r="ORY17" s="77"/>
      <c r="ORZ17" s="77"/>
      <c r="OSA17" s="77"/>
      <c r="OSB17" s="77"/>
      <c r="OSC17" s="77"/>
      <c r="OSD17" s="77"/>
      <c r="OSE17" s="77"/>
      <c r="OSF17" s="77"/>
      <c r="OSG17" s="77"/>
      <c r="OSH17" s="77"/>
      <c r="OSI17" s="77"/>
      <c r="OSJ17" s="77"/>
      <c r="OSK17" s="77"/>
      <c r="OSL17" s="77"/>
      <c r="OSM17" s="77"/>
      <c r="OSN17" s="77"/>
      <c r="OSO17" s="77"/>
      <c r="OSP17" s="77"/>
      <c r="OSQ17" s="77"/>
      <c r="OSR17" s="77"/>
      <c r="OSS17" s="77"/>
      <c r="OST17" s="77"/>
      <c r="OSU17" s="77"/>
      <c r="OSV17" s="77"/>
      <c r="OSW17" s="77"/>
      <c r="OSX17" s="77"/>
      <c r="OSY17" s="77"/>
      <c r="OSZ17" s="77"/>
      <c r="OTA17" s="77"/>
      <c r="OTB17" s="77"/>
      <c r="OTC17" s="77"/>
      <c r="OTD17" s="77"/>
      <c r="OTE17" s="77"/>
      <c r="OTF17" s="77"/>
      <c r="OTG17" s="77"/>
      <c r="OTH17" s="77"/>
      <c r="OTI17" s="77"/>
      <c r="OTJ17" s="77"/>
      <c r="OTK17" s="77"/>
      <c r="OTL17" s="77"/>
      <c r="OTM17" s="77"/>
      <c r="OTN17" s="77"/>
      <c r="OTO17" s="77"/>
      <c r="OTP17" s="77"/>
      <c r="OTQ17" s="77"/>
      <c r="OTR17" s="77"/>
      <c r="OTS17" s="77"/>
      <c r="OTT17" s="77"/>
      <c r="OTU17" s="77"/>
      <c r="OTV17" s="77"/>
      <c r="OTW17" s="77"/>
      <c r="OTX17" s="77"/>
      <c r="OTY17" s="77"/>
      <c r="OTZ17" s="77"/>
      <c r="OUA17" s="77"/>
      <c r="OUB17" s="77"/>
      <c r="OUC17" s="77"/>
      <c r="OUD17" s="77"/>
      <c r="OUE17" s="77"/>
      <c r="OUF17" s="77"/>
      <c r="OUG17" s="77"/>
      <c r="OUH17" s="77"/>
      <c r="OUI17" s="77"/>
      <c r="OUJ17" s="77"/>
      <c r="OUK17" s="77"/>
      <c r="OUL17" s="77"/>
      <c r="OUM17" s="77"/>
      <c r="OUN17" s="77"/>
      <c r="OUO17" s="77"/>
      <c r="OUP17" s="77"/>
      <c r="OUQ17" s="77"/>
      <c r="OUR17" s="77"/>
      <c r="OUS17" s="77"/>
      <c r="OUT17" s="77"/>
      <c r="OUU17" s="77"/>
      <c r="OUV17" s="77"/>
      <c r="OUW17" s="77"/>
      <c r="OUX17" s="77"/>
      <c r="OUY17" s="77"/>
      <c r="OUZ17" s="77"/>
      <c r="OVA17" s="77"/>
      <c r="OVB17" s="77"/>
      <c r="OVC17" s="77"/>
      <c r="OVD17" s="77"/>
      <c r="OVE17" s="77"/>
      <c r="OVF17" s="77"/>
      <c r="OVG17" s="77"/>
      <c r="OVH17" s="77"/>
      <c r="OVI17" s="77"/>
      <c r="OVJ17" s="77"/>
      <c r="OVK17" s="77"/>
      <c r="OVL17" s="77"/>
      <c r="OVM17" s="77"/>
      <c r="OVN17" s="77"/>
      <c r="OVO17" s="77"/>
      <c r="OVP17" s="77"/>
      <c r="OVQ17" s="77"/>
      <c r="OVR17" s="77"/>
      <c r="OVS17" s="77"/>
      <c r="OVT17" s="77"/>
      <c r="OVU17" s="77"/>
      <c r="OVV17" s="77"/>
      <c r="OVW17" s="77"/>
      <c r="OVX17" s="77"/>
      <c r="OVY17" s="77"/>
      <c r="OVZ17" s="77"/>
      <c r="OWA17" s="77"/>
      <c r="OWB17" s="77"/>
      <c r="OWC17" s="77"/>
      <c r="OWD17" s="77"/>
      <c r="OWE17" s="77"/>
      <c r="OWF17" s="77"/>
      <c r="OWG17" s="77"/>
      <c r="OWH17" s="77"/>
      <c r="OWI17" s="77"/>
      <c r="OWJ17" s="77"/>
      <c r="OWK17" s="77"/>
      <c r="OWL17" s="77"/>
      <c r="OWM17" s="77"/>
      <c r="OWN17" s="77"/>
      <c r="OWO17" s="77"/>
      <c r="OWP17" s="77"/>
      <c r="OWQ17" s="77"/>
      <c r="OWR17" s="77"/>
      <c r="OWS17" s="77"/>
      <c r="OWT17" s="77"/>
      <c r="OWU17" s="77"/>
      <c r="OWV17" s="77"/>
      <c r="OWW17" s="77"/>
      <c r="OWX17" s="77"/>
      <c r="OWY17" s="77"/>
      <c r="OWZ17" s="77"/>
      <c r="OXA17" s="77"/>
      <c r="OXB17" s="77"/>
      <c r="OXC17" s="77"/>
      <c r="OXD17" s="77"/>
      <c r="OXE17" s="77"/>
      <c r="OXF17" s="77"/>
      <c r="OXG17" s="77"/>
      <c r="OXH17" s="77"/>
      <c r="OXI17" s="77"/>
      <c r="OXJ17" s="77"/>
      <c r="OXK17" s="77"/>
      <c r="OXL17" s="77"/>
      <c r="OXM17" s="77"/>
      <c r="OXN17" s="77"/>
      <c r="OXO17" s="77"/>
      <c r="OXP17" s="77"/>
      <c r="OXQ17" s="77"/>
      <c r="OXR17" s="77"/>
      <c r="OXS17" s="77"/>
      <c r="OXT17" s="77"/>
      <c r="OXU17" s="77"/>
      <c r="OXV17" s="77"/>
      <c r="OXW17" s="77"/>
      <c r="OXX17" s="77"/>
      <c r="OXY17" s="77"/>
      <c r="OXZ17" s="77"/>
      <c r="OYA17" s="77"/>
      <c r="OYB17" s="77"/>
      <c r="OYC17" s="77"/>
      <c r="OYD17" s="77"/>
      <c r="OYE17" s="77"/>
      <c r="OYF17" s="77"/>
      <c r="OYG17" s="77"/>
      <c r="OYH17" s="77"/>
      <c r="OYI17" s="77"/>
      <c r="OYJ17" s="77"/>
      <c r="OYK17" s="77"/>
      <c r="OYL17" s="77"/>
      <c r="OYM17" s="77"/>
      <c r="OYN17" s="77"/>
      <c r="OYO17" s="77"/>
      <c r="OYP17" s="77"/>
      <c r="OYQ17" s="77"/>
      <c r="OYR17" s="77"/>
      <c r="OYS17" s="77"/>
      <c r="OYT17" s="77"/>
      <c r="OYU17" s="77"/>
      <c r="OYV17" s="77"/>
      <c r="OYW17" s="77"/>
      <c r="OYX17" s="77"/>
      <c r="OYY17" s="77"/>
      <c r="OYZ17" s="77"/>
      <c r="OZA17" s="77"/>
      <c r="OZB17" s="77"/>
      <c r="OZC17" s="77"/>
      <c r="OZD17" s="77"/>
      <c r="OZE17" s="77"/>
      <c r="OZF17" s="77"/>
      <c r="OZG17" s="77"/>
      <c r="OZH17" s="77"/>
      <c r="OZI17" s="77"/>
      <c r="OZJ17" s="77"/>
      <c r="OZK17" s="77"/>
      <c r="OZL17" s="77"/>
      <c r="OZM17" s="77"/>
      <c r="OZN17" s="77"/>
      <c r="OZO17" s="77"/>
      <c r="OZP17" s="77"/>
      <c r="OZQ17" s="77"/>
      <c r="OZR17" s="77"/>
      <c r="OZS17" s="77"/>
      <c r="OZT17" s="77"/>
      <c r="OZU17" s="77"/>
      <c r="OZV17" s="77"/>
      <c r="OZW17" s="77"/>
      <c r="OZX17" s="77"/>
      <c r="OZY17" s="77"/>
      <c r="OZZ17" s="77"/>
      <c r="PAA17" s="77"/>
      <c r="PAB17" s="77"/>
      <c r="PAC17" s="77"/>
      <c r="PAD17" s="77"/>
      <c r="PAE17" s="77"/>
      <c r="PAF17" s="77"/>
      <c r="PAG17" s="77"/>
      <c r="PAH17" s="77"/>
      <c r="PAI17" s="77"/>
      <c r="PAJ17" s="77"/>
      <c r="PAK17" s="77"/>
      <c r="PAL17" s="77"/>
      <c r="PAM17" s="77"/>
      <c r="PAN17" s="77"/>
      <c r="PAO17" s="77"/>
      <c r="PAP17" s="77"/>
      <c r="PAQ17" s="77"/>
      <c r="PAR17" s="77"/>
      <c r="PAS17" s="77"/>
      <c r="PAT17" s="77"/>
      <c r="PAU17" s="77"/>
      <c r="PAV17" s="77"/>
      <c r="PAW17" s="77"/>
      <c r="PAX17" s="77"/>
      <c r="PAY17" s="77"/>
      <c r="PAZ17" s="77"/>
      <c r="PBA17" s="77"/>
      <c r="PBB17" s="77"/>
      <c r="PBC17" s="77"/>
      <c r="PBD17" s="77"/>
      <c r="PBE17" s="77"/>
      <c r="PBF17" s="77"/>
      <c r="PBG17" s="77"/>
      <c r="PBH17" s="77"/>
      <c r="PBI17" s="77"/>
      <c r="PBJ17" s="77"/>
      <c r="PBK17" s="77"/>
      <c r="PBL17" s="77"/>
      <c r="PBM17" s="77"/>
      <c r="PBN17" s="77"/>
      <c r="PBO17" s="77"/>
      <c r="PBP17" s="77"/>
      <c r="PBQ17" s="77"/>
      <c r="PBR17" s="77"/>
      <c r="PBS17" s="77"/>
      <c r="PBT17" s="77"/>
      <c r="PBU17" s="77"/>
      <c r="PBV17" s="77"/>
      <c r="PBW17" s="77"/>
      <c r="PBX17" s="77"/>
      <c r="PBY17" s="77"/>
      <c r="PBZ17" s="77"/>
      <c r="PCA17" s="77"/>
      <c r="PCB17" s="77"/>
      <c r="PCC17" s="77"/>
      <c r="PCD17" s="77"/>
      <c r="PCE17" s="77"/>
      <c r="PCF17" s="77"/>
      <c r="PCG17" s="77"/>
      <c r="PCH17" s="77"/>
      <c r="PCI17" s="77"/>
      <c r="PCJ17" s="77"/>
      <c r="PCK17" s="77"/>
      <c r="PCL17" s="77"/>
      <c r="PCM17" s="77"/>
      <c r="PCN17" s="77"/>
      <c r="PCO17" s="77"/>
      <c r="PCP17" s="77"/>
      <c r="PCQ17" s="77"/>
      <c r="PCR17" s="77"/>
      <c r="PCS17" s="77"/>
      <c r="PCT17" s="77"/>
      <c r="PCU17" s="77"/>
      <c r="PCV17" s="77"/>
      <c r="PCW17" s="77"/>
      <c r="PCX17" s="77"/>
      <c r="PCY17" s="77"/>
      <c r="PCZ17" s="77"/>
      <c r="PDA17" s="77"/>
      <c r="PDB17" s="77"/>
      <c r="PDC17" s="77"/>
      <c r="PDD17" s="77"/>
      <c r="PDE17" s="77"/>
      <c r="PDF17" s="77"/>
      <c r="PDG17" s="77"/>
      <c r="PDH17" s="77"/>
      <c r="PDI17" s="77"/>
      <c r="PDJ17" s="77"/>
      <c r="PDK17" s="77"/>
      <c r="PDL17" s="77"/>
      <c r="PDM17" s="77"/>
      <c r="PDN17" s="77"/>
      <c r="PDO17" s="77"/>
      <c r="PDP17" s="77"/>
      <c r="PDQ17" s="77"/>
      <c r="PDR17" s="77"/>
      <c r="PDS17" s="77"/>
      <c r="PDT17" s="77"/>
      <c r="PDU17" s="77"/>
      <c r="PDV17" s="77"/>
      <c r="PDW17" s="77"/>
      <c r="PDX17" s="77"/>
      <c r="PDY17" s="77"/>
      <c r="PDZ17" s="77"/>
      <c r="PEA17" s="77"/>
      <c r="PEB17" s="77"/>
      <c r="PEC17" s="77"/>
      <c r="PED17" s="77"/>
      <c r="PEE17" s="77"/>
      <c r="PEF17" s="77"/>
      <c r="PEG17" s="77"/>
      <c r="PEH17" s="77"/>
      <c r="PEI17" s="77"/>
      <c r="PEJ17" s="77"/>
      <c r="PEK17" s="77"/>
      <c r="PEL17" s="77"/>
      <c r="PEM17" s="77"/>
      <c r="PEN17" s="77"/>
      <c r="PEO17" s="77"/>
      <c r="PEP17" s="77"/>
      <c r="PEQ17" s="77"/>
      <c r="PER17" s="77"/>
      <c r="PES17" s="77"/>
      <c r="PET17" s="77"/>
      <c r="PEU17" s="77"/>
      <c r="PEV17" s="77"/>
      <c r="PEW17" s="77"/>
      <c r="PEX17" s="77"/>
      <c r="PEY17" s="77"/>
      <c r="PEZ17" s="77"/>
      <c r="PFA17" s="77"/>
      <c r="PFB17" s="77"/>
      <c r="PFC17" s="77"/>
      <c r="PFD17" s="77"/>
      <c r="PFE17" s="77"/>
      <c r="PFF17" s="77"/>
      <c r="PFG17" s="77"/>
      <c r="PFH17" s="77"/>
      <c r="PFI17" s="77"/>
      <c r="PFJ17" s="77"/>
      <c r="PFK17" s="77"/>
      <c r="PFL17" s="77"/>
      <c r="PFM17" s="77"/>
      <c r="PFN17" s="77"/>
      <c r="PFO17" s="77"/>
      <c r="PFP17" s="77"/>
      <c r="PFQ17" s="77"/>
      <c r="PFR17" s="77"/>
      <c r="PFS17" s="77"/>
      <c r="PFT17" s="77"/>
      <c r="PFU17" s="77"/>
      <c r="PFV17" s="77"/>
      <c r="PFW17" s="77"/>
      <c r="PFX17" s="77"/>
      <c r="PFY17" s="77"/>
      <c r="PFZ17" s="77"/>
      <c r="PGA17" s="77"/>
      <c r="PGB17" s="77"/>
      <c r="PGC17" s="77"/>
      <c r="PGD17" s="77"/>
      <c r="PGE17" s="77"/>
      <c r="PGF17" s="77"/>
      <c r="PGG17" s="77"/>
      <c r="PGH17" s="77"/>
      <c r="PGI17" s="77"/>
      <c r="PGJ17" s="77"/>
      <c r="PGK17" s="77"/>
      <c r="PGL17" s="77"/>
      <c r="PGM17" s="77"/>
      <c r="PGN17" s="77"/>
      <c r="PGO17" s="77"/>
      <c r="PGP17" s="77"/>
      <c r="PGQ17" s="77"/>
      <c r="PGR17" s="77"/>
      <c r="PGS17" s="77"/>
      <c r="PGT17" s="77"/>
      <c r="PGU17" s="77"/>
      <c r="PGV17" s="77"/>
      <c r="PGW17" s="77"/>
      <c r="PGX17" s="77"/>
      <c r="PGY17" s="77"/>
      <c r="PGZ17" s="77"/>
      <c r="PHA17" s="77"/>
      <c r="PHB17" s="77"/>
      <c r="PHC17" s="77"/>
      <c r="PHD17" s="77"/>
      <c r="PHE17" s="77"/>
      <c r="PHF17" s="77"/>
      <c r="PHG17" s="77"/>
      <c r="PHH17" s="77"/>
      <c r="PHI17" s="77"/>
      <c r="PHJ17" s="77"/>
      <c r="PHK17" s="77"/>
      <c r="PHL17" s="77"/>
      <c r="PHM17" s="77"/>
      <c r="PHN17" s="77"/>
      <c r="PHO17" s="77"/>
      <c r="PHP17" s="77"/>
      <c r="PHQ17" s="77"/>
      <c r="PHR17" s="77"/>
      <c r="PHS17" s="77"/>
      <c r="PHT17" s="77"/>
      <c r="PHU17" s="77"/>
      <c r="PHV17" s="77"/>
      <c r="PHW17" s="77"/>
      <c r="PHX17" s="77"/>
      <c r="PHY17" s="77"/>
      <c r="PHZ17" s="77"/>
      <c r="PIA17" s="77"/>
      <c r="PIB17" s="77"/>
      <c r="PIC17" s="77"/>
      <c r="PID17" s="77"/>
      <c r="PIE17" s="77"/>
      <c r="PIF17" s="77"/>
      <c r="PIG17" s="77"/>
      <c r="PIH17" s="77"/>
      <c r="PII17" s="77"/>
      <c r="PIJ17" s="77"/>
      <c r="PIK17" s="77"/>
      <c r="PIL17" s="77"/>
      <c r="PIM17" s="77"/>
      <c r="PIN17" s="77"/>
      <c r="PIO17" s="77"/>
      <c r="PIP17" s="77"/>
      <c r="PIQ17" s="77"/>
      <c r="PIR17" s="77"/>
      <c r="PIS17" s="77"/>
      <c r="PIT17" s="77"/>
      <c r="PIU17" s="77"/>
      <c r="PIV17" s="77"/>
      <c r="PIW17" s="77"/>
      <c r="PIX17" s="77"/>
      <c r="PIY17" s="77"/>
      <c r="PIZ17" s="77"/>
      <c r="PJA17" s="77"/>
      <c r="PJB17" s="77"/>
      <c r="PJC17" s="77"/>
      <c r="PJD17" s="77"/>
      <c r="PJE17" s="77"/>
      <c r="PJF17" s="77"/>
      <c r="PJG17" s="77"/>
      <c r="PJH17" s="77"/>
      <c r="PJI17" s="77"/>
      <c r="PJJ17" s="77"/>
      <c r="PJK17" s="77"/>
      <c r="PJL17" s="77"/>
      <c r="PJM17" s="77"/>
      <c r="PJN17" s="77"/>
      <c r="PJO17" s="77"/>
      <c r="PJP17" s="77"/>
      <c r="PJQ17" s="77"/>
      <c r="PJR17" s="77"/>
      <c r="PJS17" s="77"/>
      <c r="PJT17" s="77"/>
      <c r="PJU17" s="77"/>
      <c r="PJV17" s="77"/>
      <c r="PJW17" s="77"/>
      <c r="PJX17" s="77"/>
      <c r="PJY17" s="77"/>
      <c r="PJZ17" s="77"/>
      <c r="PKA17" s="77"/>
      <c r="PKB17" s="77"/>
      <c r="PKC17" s="77"/>
      <c r="PKD17" s="77"/>
      <c r="PKE17" s="77"/>
      <c r="PKF17" s="77"/>
      <c r="PKG17" s="77"/>
      <c r="PKH17" s="77"/>
      <c r="PKI17" s="77"/>
      <c r="PKJ17" s="77"/>
      <c r="PKK17" s="77"/>
      <c r="PKL17" s="77"/>
      <c r="PKM17" s="77"/>
      <c r="PKN17" s="77"/>
      <c r="PKO17" s="77"/>
      <c r="PKP17" s="77"/>
      <c r="PKQ17" s="77"/>
      <c r="PKR17" s="77"/>
      <c r="PKS17" s="77"/>
      <c r="PKT17" s="77"/>
      <c r="PKU17" s="77"/>
      <c r="PKV17" s="77"/>
      <c r="PKW17" s="77"/>
      <c r="PKX17" s="77"/>
      <c r="PKY17" s="77"/>
      <c r="PKZ17" s="77"/>
      <c r="PLA17" s="77"/>
      <c r="PLB17" s="77"/>
      <c r="PLC17" s="77"/>
      <c r="PLD17" s="77"/>
      <c r="PLE17" s="77"/>
      <c r="PLF17" s="77"/>
      <c r="PLG17" s="77"/>
      <c r="PLH17" s="77"/>
      <c r="PLI17" s="77"/>
      <c r="PLJ17" s="77"/>
      <c r="PLK17" s="77"/>
      <c r="PLL17" s="77"/>
      <c r="PLM17" s="77"/>
      <c r="PLN17" s="77"/>
      <c r="PLO17" s="77"/>
      <c r="PLP17" s="77"/>
      <c r="PLQ17" s="77"/>
      <c r="PLR17" s="77"/>
      <c r="PLS17" s="77"/>
      <c r="PLT17" s="77"/>
      <c r="PLU17" s="77"/>
      <c r="PLV17" s="77"/>
      <c r="PLW17" s="77"/>
      <c r="PLX17" s="77"/>
      <c r="PLY17" s="77"/>
      <c r="PLZ17" s="77"/>
      <c r="PMA17" s="77"/>
      <c r="PMB17" s="77"/>
      <c r="PMC17" s="77"/>
      <c r="PMD17" s="77"/>
      <c r="PME17" s="77"/>
      <c r="PMF17" s="77"/>
      <c r="PMG17" s="77"/>
      <c r="PMH17" s="77"/>
      <c r="PMI17" s="77"/>
      <c r="PMJ17" s="77"/>
      <c r="PMK17" s="77"/>
      <c r="PML17" s="77"/>
      <c r="PMM17" s="77"/>
      <c r="PMN17" s="77"/>
      <c r="PMO17" s="77"/>
      <c r="PMP17" s="77"/>
      <c r="PMQ17" s="77"/>
      <c r="PMR17" s="77"/>
      <c r="PMS17" s="77"/>
      <c r="PMT17" s="77"/>
      <c r="PMU17" s="77"/>
      <c r="PMV17" s="77"/>
      <c r="PMW17" s="77"/>
      <c r="PMX17" s="77"/>
      <c r="PMY17" s="77"/>
      <c r="PMZ17" s="77"/>
      <c r="PNA17" s="77"/>
      <c r="PNB17" s="77"/>
      <c r="PNC17" s="77"/>
      <c r="PND17" s="77"/>
      <c r="PNE17" s="77"/>
      <c r="PNF17" s="77"/>
      <c r="PNG17" s="77"/>
      <c r="PNH17" s="77"/>
      <c r="PNI17" s="77"/>
      <c r="PNJ17" s="77"/>
      <c r="PNK17" s="77"/>
      <c r="PNL17" s="77"/>
      <c r="PNM17" s="77"/>
      <c r="PNN17" s="77"/>
      <c r="PNO17" s="77"/>
      <c r="PNP17" s="77"/>
      <c r="PNQ17" s="77"/>
      <c r="PNR17" s="77"/>
      <c r="PNS17" s="77"/>
      <c r="PNT17" s="77"/>
      <c r="PNU17" s="77"/>
      <c r="PNV17" s="77"/>
      <c r="PNW17" s="77"/>
      <c r="PNX17" s="77"/>
      <c r="PNY17" s="77"/>
      <c r="PNZ17" s="77"/>
      <c r="POA17" s="77"/>
      <c r="POB17" s="77"/>
      <c r="POC17" s="77"/>
      <c r="POD17" s="77"/>
      <c r="POE17" s="77"/>
      <c r="POF17" s="77"/>
      <c r="POG17" s="77"/>
      <c r="POH17" s="77"/>
      <c r="POI17" s="77"/>
      <c r="POJ17" s="77"/>
      <c r="POK17" s="77"/>
      <c r="POL17" s="77"/>
      <c r="POM17" s="77"/>
      <c r="PON17" s="77"/>
      <c r="POO17" s="77"/>
      <c r="POP17" s="77"/>
      <c r="POQ17" s="77"/>
      <c r="POR17" s="77"/>
      <c r="POS17" s="77"/>
      <c r="POT17" s="77"/>
      <c r="POU17" s="77"/>
      <c r="POV17" s="77"/>
      <c r="POW17" s="77"/>
      <c r="POX17" s="77"/>
      <c r="POY17" s="77"/>
      <c r="POZ17" s="77"/>
      <c r="PPA17" s="77"/>
      <c r="PPB17" s="77"/>
      <c r="PPC17" s="77"/>
      <c r="PPD17" s="77"/>
      <c r="PPE17" s="77"/>
      <c r="PPF17" s="77"/>
      <c r="PPG17" s="77"/>
      <c r="PPH17" s="77"/>
      <c r="PPI17" s="77"/>
      <c r="PPJ17" s="77"/>
      <c r="PPK17" s="77"/>
      <c r="PPL17" s="77"/>
      <c r="PPM17" s="77"/>
      <c r="PPN17" s="77"/>
      <c r="PPO17" s="77"/>
      <c r="PPP17" s="77"/>
      <c r="PPQ17" s="77"/>
      <c r="PPR17" s="77"/>
      <c r="PPS17" s="77"/>
      <c r="PPT17" s="77"/>
      <c r="PPU17" s="77"/>
      <c r="PPV17" s="77"/>
      <c r="PPW17" s="77"/>
      <c r="PPX17" s="77"/>
      <c r="PPY17" s="77"/>
      <c r="PPZ17" s="77"/>
      <c r="PQA17" s="77"/>
      <c r="PQB17" s="77"/>
      <c r="PQC17" s="77"/>
      <c r="PQD17" s="77"/>
      <c r="PQE17" s="77"/>
      <c r="PQF17" s="77"/>
      <c r="PQG17" s="77"/>
      <c r="PQH17" s="77"/>
      <c r="PQI17" s="77"/>
      <c r="PQJ17" s="77"/>
      <c r="PQK17" s="77"/>
      <c r="PQL17" s="77"/>
      <c r="PQM17" s="77"/>
      <c r="PQN17" s="77"/>
      <c r="PQO17" s="77"/>
      <c r="PQP17" s="77"/>
      <c r="PQQ17" s="77"/>
      <c r="PQR17" s="77"/>
      <c r="PQS17" s="77"/>
      <c r="PQT17" s="77"/>
      <c r="PQU17" s="77"/>
      <c r="PQV17" s="77"/>
      <c r="PQW17" s="77"/>
      <c r="PQX17" s="77"/>
      <c r="PQY17" s="77"/>
      <c r="PQZ17" s="77"/>
      <c r="PRA17" s="77"/>
      <c r="PRB17" s="77"/>
      <c r="PRC17" s="77"/>
      <c r="PRD17" s="77"/>
      <c r="PRE17" s="77"/>
      <c r="PRF17" s="77"/>
      <c r="PRG17" s="77"/>
      <c r="PRH17" s="77"/>
      <c r="PRI17" s="77"/>
      <c r="PRJ17" s="77"/>
      <c r="PRK17" s="77"/>
      <c r="PRL17" s="77"/>
      <c r="PRM17" s="77"/>
      <c r="PRN17" s="77"/>
      <c r="PRO17" s="77"/>
      <c r="PRP17" s="77"/>
      <c r="PRQ17" s="77"/>
      <c r="PRR17" s="77"/>
      <c r="PRS17" s="77"/>
      <c r="PRT17" s="77"/>
      <c r="PRU17" s="77"/>
      <c r="PRV17" s="77"/>
      <c r="PRW17" s="77"/>
      <c r="PRX17" s="77"/>
      <c r="PRY17" s="77"/>
      <c r="PRZ17" s="77"/>
      <c r="PSA17" s="77"/>
      <c r="PSB17" s="77"/>
      <c r="PSC17" s="77"/>
      <c r="PSD17" s="77"/>
      <c r="PSE17" s="77"/>
      <c r="PSF17" s="77"/>
      <c r="PSG17" s="77"/>
      <c r="PSH17" s="77"/>
      <c r="PSI17" s="77"/>
      <c r="PSJ17" s="77"/>
      <c r="PSK17" s="77"/>
      <c r="PSL17" s="77"/>
      <c r="PSM17" s="77"/>
      <c r="PSN17" s="77"/>
      <c r="PSO17" s="77"/>
      <c r="PSP17" s="77"/>
      <c r="PSQ17" s="77"/>
      <c r="PSR17" s="77"/>
      <c r="PSS17" s="77"/>
      <c r="PST17" s="77"/>
      <c r="PSU17" s="77"/>
      <c r="PSV17" s="77"/>
      <c r="PSW17" s="77"/>
      <c r="PSX17" s="77"/>
      <c r="PSY17" s="77"/>
      <c r="PSZ17" s="77"/>
      <c r="PTA17" s="77"/>
      <c r="PTB17" s="77"/>
      <c r="PTC17" s="77"/>
      <c r="PTD17" s="77"/>
      <c r="PTE17" s="77"/>
      <c r="PTF17" s="77"/>
      <c r="PTG17" s="77"/>
      <c r="PTH17" s="77"/>
      <c r="PTI17" s="77"/>
      <c r="PTJ17" s="77"/>
      <c r="PTK17" s="77"/>
      <c r="PTL17" s="77"/>
      <c r="PTM17" s="77"/>
      <c r="PTN17" s="77"/>
      <c r="PTO17" s="77"/>
      <c r="PTP17" s="77"/>
      <c r="PTQ17" s="77"/>
      <c r="PTR17" s="77"/>
      <c r="PTS17" s="77"/>
      <c r="PTT17" s="77"/>
      <c r="PTU17" s="77"/>
      <c r="PTV17" s="77"/>
      <c r="PTW17" s="77"/>
      <c r="PTX17" s="77"/>
      <c r="PTY17" s="77"/>
      <c r="PTZ17" s="77"/>
      <c r="PUA17" s="77"/>
      <c r="PUB17" s="77"/>
      <c r="PUC17" s="77"/>
      <c r="PUD17" s="77"/>
      <c r="PUE17" s="77"/>
      <c r="PUF17" s="77"/>
      <c r="PUG17" s="77"/>
      <c r="PUH17" s="77"/>
      <c r="PUI17" s="77"/>
      <c r="PUJ17" s="77"/>
      <c r="PUK17" s="77"/>
      <c r="PUL17" s="77"/>
      <c r="PUM17" s="77"/>
      <c r="PUN17" s="77"/>
      <c r="PUO17" s="77"/>
      <c r="PUP17" s="77"/>
      <c r="PUQ17" s="77"/>
      <c r="PUR17" s="77"/>
      <c r="PUS17" s="77"/>
      <c r="PUT17" s="77"/>
      <c r="PUU17" s="77"/>
      <c r="PUV17" s="77"/>
      <c r="PUW17" s="77"/>
      <c r="PUX17" s="77"/>
      <c r="PUY17" s="77"/>
      <c r="PUZ17" s="77"/>
      <c r="PVA17" s="77"/>
      <c r="PVB17" s="77"/>
      <c r="PVC17" s="77"/>
      <c r="PVD17" s="77"/>
      <c r="PVE17" s="77"/>
      <c r="PVF17" s="77"/>
      <c r="PVG17" s="77"/>
      <c r="PVH17" s="77"/>
      <c r="PVI17" s="77"/>
      <c r="PVJ17" s="77"/>
      <c r="PVK17" s="77"/>
      <c r="PVL17" s="77"/>
      <c r="PVM17" s="77"/>
      <c r="PVN17" s="77"/>
      <c r="PVO17" s="77"/>
      <c r="PVP17" s="77"/>
      <c r="PVQ17" s="77"/>
      <c r="PVR17" s="77"/>
      <c r="PVS17" s="77"/>
      <c r="PVT17" s="77"/>
      <c r="PVU17" s="77"/>
      <c r="PVV17" s="77"/>
      <c r="PVW17" s="77"/>
      <c r="PVX17" s="77"/>
      <c r="PVY17" s="77"/>
      <c r="PVZ17" s="77"/>
      <c r="PWA17" s="77"/>
      <c r="PWB17" s="77"/>
      <c r="PWC17" s="77"/>
      <c r="PWD17" s="77"/>
      <c r="PWE17" s="77"/>
      <c r="PWF17" s="77"/>
      <c r="PWG17" s="77"/>
      <c r="PWH17" s="77"/>
      <c r="PWI17" s="77"/>
      <c r="PWJ17" s="77"/>
      <c r="PWK17" s="77"/>
      <c r="PWL17" s="77"/>
      <c r="PWM17" s="77"/>
      <c r="PWN17" s="77"/>
      <c r="PWO17" s="77"/>
      <c r="PWP17" s="77"/>
      <c r="PWQ17" s="77"/>
      <c r="PWR17" s="77"/>
      <c r="PWS17" s="77"/>
      <c r="PWT17" s="77"/>
      <c r="PWU17" s="77"/>
      <c r="PWV17" s="77"/>
      <c r="PWW17" s="77"/>
      <c r="PWX17" s="77"/>
      <c r="PWY17" s="77"/>
      <c r="PWZ17" s="77"/>
      <c r="PXA17" s="77"/>
      <c r="PXB17" s="77"/>
      <c r="PXC17" s="77"/>
      <c r="PXD17" s="77"/>
      <c r="PXE17" s="77"/>
      <c r="PXF17" s="77"/>
      <c r="PXG17" s="77"/>
      <c r="PXH17" s="77"/>
      <c r="PXI17" s="77"/>
      <c r="PXJ17" s="77"/>
      <c r="PXK17" s="77"/>
      <c r="PXL17" s="77"/>
      <c r="PXM17" s="77"/>
      <c r="PXN17" s="77"/>
      <c r="PXO17" s="77"/>
      <c r="PXP17" s="77"/>
      <c r="PXQ17" s="77"/>
      <c r="PXR17" s="77"/>
      <c r="PXS17" s="77"/>
      <c r="PXT17" s="77"/>
      <c r="PXU17" s="77"/>
      <c r="PXV17" s="77"/>
      <c r="PXW17" s="77"/>
      <c r="PXX17" s="77"/>
      <c r="PXY17" s="77"/>
      <c r="PXZ17" s="77"/>
      <c r="PYA17" s="77"/>
      <c r="PYB17" s="77"/>
      <c r="PYC17" s="77"/>
      <c r="PYD17" s="77"/>
      <c r="PYE17" s="77"/>
      <c r="PYF17" s="77"/>
      <c r="PYG17" s="77"/>
      <c r="PYH17" s="77"/>
      <c r="PYI17" s="77"/>
      <c r="PYJ17" s="77"/>
      <c r="PYK17" s="77"/>
      <c r="PYL17" s="77"/>
      <c r="PYM17" s="77"/>
      <c r="PYN17" s="77"/>
      <c r="PYO17" s="77"/>
      <c r="PYP17" s="77"/>
      <c r="PYQ17" s="77"/>
      <c r="PYR17" s="77"/>
      <c r="PYS17" s="77"/>
      <c r="PYT17" s="77"/>
      <c r="PYU17" s="77"/>
      <c r="PYV17" s="77"/>
      <c r="PYW17" s="77"/>
      <c r="PYX17" s="77"/>
      <c r="PYY17" s="77"/>
      <c r="PYZ17" s="77"/>
      <c r="PZA17" s="77"/>
      <c r="PZB17" s="77"/>
      <c r="PZC17" s="77"/>
      <c r="PZD17" s="77"/>
      <c r="PZE17" s="77"/>
      <c r="PZF17" s="77"/>
      <c r="PZG17" s="77"/>
      <c r="PZH17" s="77"/>
      <c r="PZI17" s="77"/>
      <c r="PZJ17" s="77"/>
      <c r="PZK17" s="77"/>
      <c r="PZL17" s="77"/>
      <c r="PZM17" s="77"/>
      <c r="PZN17" s="77"/>
      <c r="PZO17" s="77"/>
      <c r="PZP17" s="77"/>
      <c r="PZQ17" s="77"/>
      <c r="PZR17" s="77"/>
      <c r="PZS17" s="77"/>
      <c r="PZT17" s="77"/>
      <c r="PZU17" s="77"/>
      <c r="PZV17" s="77"/>
      <c r="PZW17" s="77"/>
      <c r="PZX17" s="77"/>
      <c r="PZY17" s="77"/>
      <c r="PZZ17" s="77"/>
      <c r="QAA17" s="77"/>
      <c r="QAB17" s="77"/>
      <c r="QAC17" s="77"/>
      <c r="QAD17" s="77"/>
      <c r="QAE17" s="77"/>
      <c r="QAF17" s="77"/>
      <c r="QAG17" s="77"/>
      <c r="QAH17" s="77"/>
      <c r="QAI17" s="77"/>
      <c r="QAJ17" s="77"/>
      <c r="QAK17" s="77"/>
      <c r="QAL17" s="77"/>
      <c r="QAM17" s="77"/>
      <c r="QAN17" s="77"/>
      <c r="QAO17" s="77"/>
      <c r="QAP17" s="77"/>
      <c r="QAQ17" s="77"/>
      <c r="QAR17" s="77"/>
      <c r="QAS17" s="77"/>
      <c r="QAT17" s="77"/>
      <c r="QAU17" s="77"/>
      <c r="QAV17" s="77"/>
      <c r="QAW17" s="77"/>
      <c r="QAX17" s="77"/>
      <c r="QAY17" s="77"/>
      <c r="QAZ17" s="77"/>
      <c r="QBA17" s="77"/>
      <c r="QBB17" s="77"/>
      <c r="QBC17" s="77"/>
      <c r="QBD17" s="77"/>
      <c r="QBE17" s="77"/>
      <c r="QBF17" s="77"/>
      <c r="QBG17" s="77"/>
      <c r="QBH17" s="77"/>
      <c r="QBI17" s="77"/>
      <c r="QBJ17" s="77"/>
      <c r="QBK17" s="77"/>
      <c r="QBL17" s="77"/>
      <c r="QBM17" s="77"/>
      <c r="QBN17" s="77"/>
      <c r="QBO17" s="77"/>
      <c r="QBP17" s="77"/>
      <c r="QBQ17" s="77"/>
      <c r="QBR17" s="77"/>
      <c r="QBS17" s="77"/>
      <c r="QBT17" s="77"/>
      <c r="QBU17" s="77"/>
      <c r="QBV17" s="77"/>
      <c r="QBW17" s="77"/>
      <c r="QBX17" s="77"/>
      <c r="QBY17" s="77"/>
      <c r="QBZ17" s="77"/>
      <c r="QCA17" s="77"/>
      <c r="QCB17" s="77"/>
      <c r="QCC17" s="77"/>
      <c r="QCD17" s="77"/>
      <c r="QCE17" s="77"/>
      <c r="QCF17" s="77"/>
      <c r="QCG17" s="77"/>
      <c r="QCH17" s="77"/>
      <c r="QCI17" s="77"/>
      <c r="QCJ17" s="77"/>
      <c r="QCK17" s="77"/>
      <c r="QCL17" s="77"/>
      <c r="QCM17" s="77"/>
      <c r="QCN17" s="77"/>
      <c r="QCO17" s="77"/>
      <c r="QCP17" s="77"/>
      <c r="QCQ17" s="77"/>
      <c r="QCR17" s="77"/>
      <c r="QCS17" s="77"/>
      <c r="QCT17" s="77"/>
      <c r="QCU17" s="77"/>
      <c r="QCV17" s="77"/>
      <c r="QCW17" s="77"/>
      <c r="QCX17" s="77"/>
      <c r="QCY17" s="77"/>
      <c r="QCZ17" s="77"/>
      <c r="QDA17" s="77"/>
      <c r="QDB17" s="77"/>
      <c r="QDC17" s="77"/>
      <c r="QDD17" s="77"/>
      <c r="QDE17" s="77"/>
      <c r="QDF17" s="77"/>
      <c r="QDG17" s="77"/>
      <c r="QDH17" s="77"/>
      <c r="QDI17" s="77"/>
      <c r="QDJ17" s="77"/>
      <c r="QDK17" s="77"/>
      <c r="QDL17" s="77"/>
      <c r="QDM17" s="77"/>
      <c r="QDN17" s="77"/>
      <c r="QDO17" s="77"/>
      <c r="QDP17" s="77"/>
      <c r="QDQ17" s="77"/>
      <c r="QDR17" s="77"/>
      <c r="QDS17" s="77"/>
      <c r="QDT17" s="77"/>
      <c r="QDU17" s="77"/>
      <c r="QDV17" s="77"/>
      <c r="QDW17" s="77"/>
      <c r="QDX17" s="77"/>
      <c r="QDY17" s="77"/>
      <c r="QDZ17" s="77"/>
      <c r="QEA17" s="77"/>
      <c r="QEB17" s="77"/>
      <c r="QEC17" s="77"/>
      <c r="QED17" s="77"/>
      <c r="QEE17" s="77"/>
      <c r="QEF17" s="77"/>
      <c r="QEG17" s="77"/>
      <c r="QEH17" s="77"/>
      <c r="QEI17" s="77"/>
      <c r="QEJ17" s="77"/>
      <c r="QEK17" s="77"/>
      <c r="QEL17" s="77"/>
      <c r="QEM17" s="77"/>
      <c r="QEN17" s="77"/>
      <c r="QEO17" s="77"/>
      <c r="QEP17" s="77"/>
      <c r="QEQ17" s="77"/>
      <c r="QER17" s="77"/>
      <c r="QES17" s="77"/>
      <c r="QET17" s="77"/>
      <c r="QEU17" s="77"/>
      <c r="QEV17" s="77"/>
      <c r="QEW17" s="77"/>
      <c r="QEX17" s="77"/>
      <c r="QEY17" s="77"/>
      <c r="QEZ17" s="77"/>
      <c r="QFA17" s="77"/>
      <c r="QFB17" s="77"/>
      <c r="QFC17" s="77"/>
      <c r="QFD17" s="77"/>
      <c r="QFE17" s="77"/>
      <c r="QFF17" s="77"/>
      <c r="QFG17" s="77"/>
      <c r="QFH17" s="77"/>
      <c r="QFI17" s="77"/>
      <c r="QFJ17" s="77"/>
      <c r="QFK17" s="77"/>
      <c r="QFL17" s="77"/>
      <c r="QFM17" s="77"/>
      <c r="QFN17" s="77"/>
      <c r="QFO17" s="77"/>
      <c r="QFP17" s="77"/>
      <c r="QFQ17" s="77"/>
      <c r="QFR17" s="77"/>
      <c r="QFS17" s="77"/>
      <c r="QFT17" s="77"/>
      <c r="QFU17" s="77"/>
      <c r="QFV17" s="77"/>
      <c r="QFW17" s="77"/>
      <c r="QFX17" s="77"/>
      <c r="QFY17" s="77"/>
      <c r="QFZ17" s="77"/>
      <c r="QGA17" s="77"/>
      <c r="QGB17" s="77"/>
      <c r="QGC17" s="77"/>
      <c r="QGD17" s="77"/>
      <c r="QGE17" s="77"/>
      <c r="QGF17" s="77"/>
      <c r="QGG17" s="77"/>
      <c r="QGH17" s="77"/>
      <c r="QGI17" s="77"/>
      <c r="QGJ17" s="77"/>
      <c r="QGK17" s="77"/>
      <c r="QGL17" s="77"/>
      <c r="QGM17" s="77"/>
      <c r="QGN17" s="77"/>
      <c r="QGO17" s="77"/>
      <c r="QGP17" s="77"/>
      <c r="QGQ17" s="77"/>
      <c r="QGR17" s="77"/>
      <c r="QGS17" s="77"/>
      <c r="QGT17" s="77"/>
      <c r="QGU17" s="77"/>
      <c r="QGV17" s="77"/>
      <c r="QGW17" s="77"/>
      <c r="QGX17" s="77"/>
      <c r="QGY17" s="77"/>
      <c r="QGZ17" s="77"/>
      <c r="QHA17" s="77"/>
      <c r="QHB17" s="77"/>
      <c r="QHC17" s="77"/>
      <c r="QHD17" s="77"/>
      <c r="QHE17" s="77"/>
      <c r="QHF17" s="77"/>
      <c r="QHG17" s="77"/>
      <c r="QHH17" s="77"/>
      <c r="QHI17" s="77"/>
      <c r="QHJ17" s="77"/>
      <c r="QHK17" s="77"/>
      <c r="QHL17" s="77"/>
      <c r="QHM17" s="77"/>
      <c r="QHN17" s="77"/>
      <c r="QHO17" s="77"/>
      <c r="QHP17" s="77"/>
      <c r="QHQ17" s="77"/>
      <c r="QHR17" s="77"/>
      <c r="QHS17" s="77"/>
      <c r="QHT17" s="77"/>
      <c r="QHU17" s="77"/>
      <c r="QHV17" s="77"/>
      <c r="QHW17" s="77"/>
      <c r="QHX17" s="77"/>
      <c r="QHY17" s="77"/>
      <c r="QHZ17" s="77"/>
      <c r="QIA17" s="77"/>
      <c r="QIB17" s="77"/>
      <c r="QIC17" s="77"/>
      <c r="QID17" s="77"/>
      <c r="QIE17" s="77"/>
      <c r="QIF17" s="77"/>
      <c r="QIG17" s="77"/>
      <c r="QIH17" s="77"/>
      <c r="QII17" s="77"/>
      <c r="QIJ17" s="77"/>
      <c r="QIK17" s="77"/>
      <c r="QIL17" s="77"/>
      <c r="QIM17" s="77"/>
      <c r="QIN17" s="77"/>
      <c r="QIO17" s="77"/>
      <c r="QIP17" s="77"/>
      <c r="QIQ17" s="77"/>
      <c r="QIR17" s="77"/>
      <c r="QIS17" s="77"/>
      <c r="QIT17" s="77"/>
      <c r="QIU17" s="77"/>
      <c r="QIV17" s="77"/>
      <c r="QIW17" s="77"/>
      <c r="QIX17" s="77"/>
      <c r="QIY17" s="77"/>
      <c r="QIZ17" s="77"/>
      <c r="QJA17" s="77"/>
      <c r="QJB17" s="77"/>
      <c r="QJC17" s="77"/>
      <c r="QJD17" s="77"/>
      <c r="QJE17" s="77"/>
      <c r="QJF17" s="77"/>
      <c r="QJG17" s="77"/>
      <c r="QJH17" s="77"/>
      <c r="QJI17" s="77"/>
      <c r="QJJ17" s="77"/>
      <c r="QJK17" s="77"/>
      <c r="QJL17" s="77"/>
      <c r="QJM17" s="77"/>
      <c r="QJN17" s="77"/>
      <c r="QJO17" s="77"/>
      <c r="QJP17" s="77"/>
      <c r="QJQ17" s="77"/>
      <c r="QJR17" s="77"/>
      <c r="QJS17" s="77"/>
      <c r="QJT17" s="77"/>
      <c r="QJU17" s="77"/>
      <c r="QJV17" s="77"/>
      <c r="QJW17" s="77"/>
      <c r="QJX17" s="77"/>
      <c r="QJY17" s="77"/>
      <c r="QJZ17" s="77"/>
      <c r="QKA17" s="77"/>
      <c r="QKB17" s="77"/>
      <c r="QKC17" s="77"/>
      <c r="QKD17" s="77"/>
      <c r="QKE17" s="77"/>
      <c r="QKF17" s="77"/>
      <c r="QKG17" s="77"/>
      <c r="QKH17" s="77"/>
      <c r="QKI17" s="77"/>
      <c r="QKJ17" s="77"/>
      <c r="QKK17" s="77"/>
      <c r="QKL17" s="77"/>
      <c r="QKM17" s="77"/>
      <c r="QKN17" s="77"/>
      <c r="QKO17" s="77"/>
      <c r="QKP17" s="77"/>
      <c r="QKQ17" s="77"/>
      <c r="QKR17" s="77"/>
      <c r="QKS17" s="77"/>
      <c r="QKT17" s="77"/>
      <c r="QKU17" s="77"/>
      <c r="QKV17" s="77"/>
      <c r="QKW17" s="77"/>
      <c r="QKX17" s="77"/>
      <c r="QKY17" s="77"/>
      <c r="QKZ17" s="77"/>
      <c r="QLA17" s="77"/>
      <c r="QLB17" s="77"/>
      <c r="QLC17" s="77"/>
      <c r="QLD17" s="77"/>
      <c r="QLE17" s="77"/>
      <c r="QLF17" s="77"/>
      <c r="QLG17" s="77"/>
      <c r="QLH17" s="77"/>
      <c r="QLI17" s="77"/>
      <c r="QLJ17" s="77"/>
      <c r="QLK17" s="77"/>
      <c r="QLL17" s="77"/>
      <c r="QLM17" s="77"/>
      <c r="QLN17" s="77"/>
      <c r="QLO17" s="77"/>
      <c r="QLP17" s="77"/>
      <c r="QLQ17" s="77"/>
      <c r="QLR17" s="77"/>
      <c r="QLS17" s="77"/>
      <c r="QLT17" s="77"/>
      <c r="QLU17" s="77"/>
      <c r="QLV17" s="77"/>
      <c r="QLW17" s="77"/>
      <c r="QLX17" s="77"/>
      <c r="QLY17" s="77"/>
      <c r="QLZ17" s="77"/>
      <c r="QMA17" s="77"/>
      <c r="QMB17" s="77"/>
      <c r="QMC17" s="77"/>
      <c r="QMD17" s="77"/>
      <c r="QME17" s="77"/>
      <c r="QMF17" s="77"/>
      <c r="QMG17" s="77"/>
      <c r="QMH17" s="77"/>
      <c r="QMI17" s="77"/>
      <c r="QMJ17" s="77"/>
      <c r="QMK17" s="77"/>
      <c r="QML17" s="77"/>
      <c r="QMM17" s="77"/>
      <c r="QMN17" s="77"/>
      <c r="QMO17" s="77"/>
      <c r="QMP17" s="77"/>
      <c r="QMQ17" s="77"/>
      <c r="QMR17" s="77"/>
      <c r="QMS17" s="77"/>
      <c r="QMT17" s="77"/>
      <c r="QMU17" s="77"/>
      <c r="QMV17" s="77"/>
      <c r="QMW17" s="77"/>
      <c r="QMX17" s="77"/>
      <c r="QMY17" s="77"/>
      <c r="QMZ17" s="77"/>
      <c r="QNA17" s="77"/>
      <c r="QNB17" s="77"/>
      <c r="QNC17" s="77"/>
      <c r="QND17" s="77"/>
      <c r="QNE17" s="77"/>
      <c r="QNF17" s="77"/>
      <c r="QNG17" s="77"/>
      <c r="QNH17" s="77"/>
      <c r="QNI17" s="77"/>
      <c r="QNJ17" s="77"/>
      <c r="QNK17" s="77"/>
      <c r="QNL17" s="77"/>
      <c r="QNM17" s="77"/>
      <c r="QNN17" s="77"/>
      <c r="QNO17" s="77"/>
      <c r="QNP17" s="77"/>
      <c r="QNQ17" s="77"/>
      <c r="QNR17" s="77"/>
      <c r="QNS17" s="77"/>
      <c r="QNT17" s="77"/>
      <c r="QNU17" s="77"/>
      <c r="QNV17" s="77"/>
      <c r="QNW17" s="77"/>
      <c r="QNX17" s="77"/>
      <c r="QNY17" s="77"/>
      <c r="QNZ17" s="77"/>
      <c r="QOA17" s="77"/>
      <c r="QOB17" s="77"/>
      <c r="QOC17" s="77"/>
      <c r="QOD17" s="77"/>
      <c r="QOE17" s="77"/>
      <c r="QOF17" s="77"/>
      <c r="QOG17" s="77"/>
      <c r="QOH17" s="77"/>
      <c r="QOI17" s="77"/>
      <c r="QOJ17" s="77"/>
      <c r="QOK17" s="77"/>
      <c r="QOL17" s="77"/>
      <c r="QOM17" s="77"/>
      <c r="QON17" s="77"/>
      <c r="QOO17" s="77"/>
      <c r="QOP17" s="77"/>
      <c r="QOQ17" s="77"/>
      <c r="QOR17" s="77"/>
      <c r="QOS17" s="77"/>
      <c r="QOT17" s="77"/>
      <c r="QOU17" s="77"/>
      <c r="QOV17" s="77"/>
      <c r="QOW17" s="77"/>
      <c r="QOX17" s="77"/>
      <c r="QOY17" s="77"/>
      <c r="QOZ17" s="77"/>
      <c r="QPA17" s="77"/>
      <c r="QPB17" s="77"/>
      <c r="QPC17" s="77"/>
      <c r="QPD17" s="77"/>
      <c r="QPE17" s="77"/>
      <c r="QPF17" s="77"/>
      <c r="QPG17" s="77"/>
      <c r="QPH17" s="77"/>
      <c r="QPI17" s="77"/>
      <c r="QPJ17" s="77"/>
      <c r="QPK17" s="77"/>
      <c r="QPL17" s="77"/>
      <c r="QPM17" s="77"/>
      <c r="QPN17" s="77"/>
      <c r="QPO17" s="77"/>
      <c r="QPP17" s="77"/>
      <c r="QPQ17" s="77"/>
      <c r="QPR17" s="77"/>
      <c r="QPS17" s="77"/>
      <c r="QPT17" s="77"/>
      <c r="QPU17" s="77"/>
      <c r="QPV17" s="77"/>
      <c r="QPW17" s="77"/>
      <c r="QPX17" s="77"/>
      <c r="QPY17" s="77"/>
      <c r="QPZ17" s="77"/>
      <c r="QQA17" s="77"/>
      <c r="QQB17" s="77"/>
      <c r="QQC17" s="77"/>
      <c r="QQD17" s="77"/>
      <c r="QQE17" s="77"/>
      <c r="QQF17" s="77"/>
      <c r="QQG17" s="77"/>
      <c r="QQH17" s="77"/>
      <c r="QQI17" s="77"/>
      <c r="QQJ17" s="77"/>
      <c r="QQK17" s="77"/>
      <c r="QQL17" s="77"/>
      <c r="QQM17" s="77"/>
      <c r="QQN17" s="77"/>
      <c r="QQO17" s="77"/>
      <c r="QQP17" s="77"/>
      <c r="QQQ17" s="77"/>
      <c r="QQR17" s="77"/>
      <c r="QQS17" s="77"/>
      <c r="QQT17" s="77"/>
      <c r="QQU17" s="77"/>
      <c r="QQV17" s="77"/>
      <c r="QQW17" s="77"/>
      <c r="QQX17" s="77"/>
      <c r="QQY17" s="77"/>
      <c r="QQZ17" s="77"/>
      <c r="QRA17" s="77"/>
      <c r="QRB17" s="77"/>
      <c r="QRC17" s="77"/>
      <c r="QRD17" s="77"/>
      <c r="QRE17" s="77"/>
      <c r="QRF17" s="77"/>
      <c r="QRG17" s="77"/>
      <c r="QRH17" s="77"/>
      <c r="QRI17" s="77"/>
      <c r="QRJ17" s="77"/>
      <c r="QRK17" s="77"/>
      <c r="QRL17" s="77"/>
      <c r="QRM17" s="77"/>
      <c r="QRN17" s="77"/>
      <c r="QRO17" s="77"/>
      <c r="QRP17" s="77"/>
      <c r="QRQ17" s="77"/>
      <c r="QRR17" s="77"/>
      <c r="QRS17" s="77"/>
      <c r="QRT17" s="77"/>
      <c r="QRU17" s="77"/>
      <c r="QRV17" s="77"/>
      <c r="QRW17" s="77"/>
      <c r="QRX17" s="77"/>
      <c r="QRY17" s="77"/>
      <c r="QRZ17" s="77"/>
      <c r="QSA17" s="77"/>
      <c r="QSB17" s="77"/>
      <c r="QSC17" s="77"/>
      <c r="QSD17" s="77"/>
      <c r="QSE17" s="77"/>
      <c r="QSF17" s="77"/>
      <c r="QSG17" s="77"/>
      <c r="QSH17" s="77"/>
      <c r="QSI17" s="77"/>
      <c r="QSJ17" s="77"/>
      <c r="QSK17" s="77"/>
      <c r="QSL17" s="77"/>
      <c r="QSM17" s="77"/>
      <c r="QSN17" s="77"/>
      <c r="QSO17" s="77"/>
      <c r="QSP17" s="77"/>
      <c r="QSQ17" s="77"/>
      <c r="QSR17" s="77"/>
      <c r="QSS17" s="77"/>
      <c r="QST17" s="77"/>
      <c r="QSU17" s="77"/>
      <c r="QSV17" s="77"/>
      <c r="QSW17" s="77"/>
      <c r="QSX17" s="77"/>
      <c r="QSY17" s="77"/>
      <c r="QSZ17" s="77"/>
      <c r="QTA17" s="77"/>
      <c r="QTB17" s="77"/>
      <c r="QTC17" s="77"/>
      <c r="QTD17" s="77"/>
      <c r="QTE17" s="77"/>
      <c r="QTF17" s="77"/>
      <c r="QTG17" s="77"/>
      <c r="QTH17" s="77"/>
      <c r="QTI17" s="77"/>
      <c r="QTJ17" s="77"/>
      <c r="QTK17" s="77"/>
      <c r="QTL17" s="77"/>
      <c r="QTM17" s="77"/>
      <c r="QTN17" s="77"/>
      <c r="QTO17" s="77"/>
      <c r="QTP17" s="77"/>
      <c r="QTQ17" s="77"/>
      <c r="QTR17" s="77"/>
      <c r="QTS17" s="77"/>
      <c r="QTT17" s="77"/>
      <c r="QTU17" s="77"/>
      <c r="QTV17" s="77"/>
      <c r="QTW17" s="77"/>
      <c r="QTX17" s="77"/>
      <c r="QTY17" s="77"/>
      <c r="QTZ17" s="77"/>
      <c r="QUA17" s="77"/>
      <c r="QUB17" s="77"/>
      <c r="QUC17" s="77"/>
      <c r="QUD17" s="77"/>
      <c r="QUE17" s="77"/>
      <c r="QUF17" s="77"/>
      <c r="QUG17" s="77"/>
      <c r="QUH17" s="77"/>
      <c r="QUI17" s="77"/>
      <c r="QUJ17" s="77"/>
      <c r="QUK17" s="77"/>
      <c r="QUL17" s="77"/>
      <c r="QUM17" s="77"/>
      <c r="QUN17" s="77"/>
      <c r="QUO17" s="77"/>
      <c r="QUP17" s="77"/>
      <c r="QUQ17" s="77"/>
      <c r="QUR17" s="77"/>
      <c r="QUS17" s="77"/>
      <c r="QUT17" s="77"/>
      <c r="QUU17" s="77"/>
      <c r="QUV17" s="77"/>
      <c r="QUW17" s="77"/>
      <c r="QUX17" s="77"/>
      <c r="QUY17" s="77"/>
      <c r="QUZ17" s="77"/>
      <c r="QVA17" s="77"/>
      <c r="QVB17" s="77"/>
      <c r="QVC17" s="77"/>
      <c r="QVD17" s="77"/>
      <c r="QVE17" s="77"/>
      <c r="QVF17" s="77"/>
      <c r="QVG17" s="77"/>
      <c r="QVH17" s="77"/>
      <c r="QVI17" s="77"/>
      <c r="QVJ17" s="77"/>
      <c r="QVK17" s="77"/>
      <c r="QVL17" s="77"/>
      <c r="QVM17" s="77"/>
      <c r="QVN17" s="77"/>
      <c r="QVO17" s="77"/>
      <c r="QVP17" s="77"/>
      <c r="QVQ17" s="77"/>
      <c r="QVR17" s="77"/>
      <c r="QVS17" s="77"/>
      <c r="QVT17" s="77"/>
      <c r="QVU17" s="77"/>
      <c r="QVV17" s="77"/>
      <c r="QVW17" s="77"/>
      <c r="QVX17" s="77"/>
      <c r="QVY17" s="77"/>
      <c r="QVZ17" s="77"/>
      <c r="QWA17" s="77"/>
      <c r="QWB17" s="77"/>
      <c r="QWC17" s="77"/>
      <c r="QWD17" s="77"/>
      <c r="QWE17" s="77"/>
      <c r="QWF17" s="77"/>
      <c r="QWG17" s="77"/>
      <c r="QWH17" s="77"/>
      <c r="QWI17" s="77"/>
      <c r="QWJ17" s="77"/>
      <c r="QWK17" s="77"/>
      <c r="QWL17" s="77"/>
      <c r="QWM17" s="77"/>
      <c r="QWN17" s="77"/>
      <c r="QWO17" s="77"/>
      <c r="QWP17" s="77"/>
      <c r="QWQ17" s="77"/>
      <c r="QWR17" s="77"/>
      <c r="QWS17" s="77"/>
      <c r="QWT17" s="77"/>
      <c r="QWU17" s="77"/>
      <c r="QWV17" s="77"/>
      <c r="QWW17" s="77"/>
      <c r="QWX17" s="77"/>
      <c r="QWY17" s="77"/>
      <c r="QWZ17" s="77"/>
      <c r="QXA17" s="77"/>
      <c r="QXB17" s="77"/>
      <c r="QXC17" s="77"/>
      <c r="QXD17" s="77"/>
      <c r="QXE17" s="77"/>
      <c r="QXF17" s="77"/>
      <c r="QXG17" s="77"/>
      <c r="QXH17" s="77"/>
      <c r="QXI17" s="77"/>
      <c r="QXJ17" s="77"/>
      <c r="QXK17" s="77"/>
      <c r="QXL17" s="77"/>
      <c r="QXM17" s="77"/>
      <c r="QXN17" s="77"/>
      <c r="QXO17" s="77"/>
      <c r="QXP17" s="77"/>
      <c r="QXQ17" s="77"/>
      <c r="QXR17" s="77"/>
      <c r="QXS17" s="77"/>
      <c r="QXT17" s="77"/>
      <c r="QXU17" s="77"/>
      <c r="QXV17" s="77"/>
      <c r="QXW17" s="77"/>
      <c r="QXX17" s="77"/>
      <c r="QXY17" s="77"/>
      <c r="QXZ17" s="77"/>
      <c r="QYA17" s="77"/>
      <c r="QYB17" s="77"/>
      <c r="QYC17" s="77"/>
      <c r="QYD17" s="77"/>
      <c r="QYE17" s="77"/>
      <c r="QYF17" s="77"/>
      <c r="QYG17" s="77"/>
      <c r="QYH17" s="77"/>
      <c r="QYI17" s="77"/>
      <c r="QYJ17" s="77"/>
      <c r="QYK17" s="77"/>
      <c r="QYL17" s="77"/>
      <c r="QYM17" s="77"/>
      <c r="QYN17" s="77"/>
      <c r="QYO17" s="77"/>
      <c r="QYP17" s="77"/>
      <c r="QYQ17" s="77"/>
      <c r="QYR17" s="77"/>
      <c r="QYS17" s="77"/>
      <c r="QYT17" s="77"/>
      <c r="QYU17" s="77"/>
      <c r="QYV17" s="77"/>
      <c r="QYW17" s="77"/>
      <c r="QYX17" s="77"/>
      <c r="QYY17" s="77"/>
      <c r="QYZ17" s="77"/>
      <c r="QZA17" s="77"/>
      <c r="QZB17" s="77"/>
      <c r="QZC17" s="77"/>
      <c r="QZD17" s="77"/>
      <c r="QZE17" s="77"/>
      <c r="QZF17" s="77"/>
      <c r="QZG17" s="77"/>
      <c r="QZH17" s="77"/>
      <c r="QZI17" s="77"/>
      <c r="QZJ17" s="77"/>
      <c r="QZK17" s="77"/>
      <c r="QZL17" s="77"/>
      <c r="QZM17" s="77"/>
      <c r="QZN17" s="77"/>
      <c r="QZO17" s="77"/>
      <c r="QZP17" s="77"/>
      <c r="QZQ17" s="77"/>
      <c r="QZR17" s="77"/>
      <c r="QZS17" s="77"/>
      <c r="QZT17" s="77"/>
      <c r="QZU17" s="77"/>
      <c r="QZV17" s="77"/>
      <c r="QZW17" s="77"/>
      <c r="QZX17" s="77"/>
      <c r="QZY17" s="77"/>
      <c r="QZZ17" s="77"/>
      <c r="RAA17" s="77"/>
      <c r="RAB17" s="77"/>
      <c r="RAC17" s="77"/>
      <c r="RAD17" s="77"/>
      <c r="RAE17" s="77"/>
      <c r="RAF17" s="77"/>
      <c r="RAG17" s="77"/>
      <c r="RAH17" s="77"/>
      <c r="RAI17" s="77"/>
      <c r="RAJ17" s="77"/>
      <c r="RAK17" s="77"/>
      <c r="RAL17" s="77"/>
      <c r="RAM17" s="77"/>
      <c r="RAN17" s="77"/>
      <c r="RAO17" s="77"/>
      <c r="RAP17" s="77"/>
      <c r="RAQ17" s="77"/>
      <c r="RAR17" s="77"/>
      <c r="RAS17" s="77"/>
      <c r="RAT17" s="77"/>
      <c r="RAU17" s="77"/>
      <c r="RAV17" s="77"/>
      <c r="RAW17" s="77"/>
      <c r="RAX17" s="77"/>
      <c r="RAY17" s="77"/>
      <c r="RAZ17" s="77"/>
      <c r="RBA17" s="77"/>
      <c r="RBB17" s="77"/>
      <c r="RBC17" s="77"/>
      <c r="RBD17" s="77"/>
      <c r="RBE17" s="77"/>
      <c r="RBF17" s="77"/>
      <c r="RBG17" s="77"/>
      <c r="RBH17" s="77"/>
      <c r="RBI17" s="77"/>
      <c r="RBJ17" s="77"/>
      <c r="RBK17" s="77"/>
      <c r="RBL17" s="77"/>
      <c r="RBM17" s="77"/>
      <c r="RBN17" s="77"/>
      <c r="RBO17" s="77"/>
      <c r="RBP17" s="77"/>
      <c r="RBQ17" s="77"/>
      <c r="RBR17" s="77"/>
      <c r="RBS17" s="77"/>
      <c r="RBT17" s="77"/>
      <c r="RBU17" s="77"/>
      <c r="RBV17" s="77"/>
      <c r="RBW17" s="77"/>
      <c r="RBX17" s="77"/>
      <c r="RBY17" s="77"/>
      <c r="RBZ17" s="77"/>
      <c r="RCA17" s="77"/>
      <c r="RCB17" s="77"/>
      <c r="RCC17" s="77"/>
      <c r="RCD17" s="77"/>
      <c r="RCE17" s="77"/>
      <c r="RCF17" s="77"/>
      <c r="RCG17" s="77"/>
      <c r="RCH17" s="77"/>
      <c r="RCI17" s="77"/>
      <c r="RCJ17" s="77"/>
      <c r="RCK17" s="77"/>
      <c r="RCL17" s="77"/>
      <c r="RCM17" s="77"/>
      <c r="RCN17" s="77"/>
      <c r="RCO17" s="77"/>
      <c r="RCP17" s="77"/>
      <c r="RCQ17" s="77"/>
      <c r="RCR17" s="77"/>
      <c r="RCS17" s="77"/>
      <c r="RCT17" s="77"/>
      <c r="RCU17" s="77"/>
      <c r="RCV17" s="77"/>
      <c r="RCW17" s="77"/>
      <c r="RCX17" s="77"/>
      <c r="RCY17" s="77"/>
      <c r="RCZ17" s="77"/>
      <c r="RDA17" s="77"/>
      <c r="RDB17" s="77"/>
      <c r="RDC17" s="77"/>
      <c r="RDD17" s="77"/>
      <c r="RDE17" s="77"/>
      <c r="RDF17" s="77"/>
      <c r="RDG17" s="77"/>
      <c r="RDH17" s="77"/>
      <c r="RDI17" s="77"/>
      <c r="RDJ17" s="77"/>
      <c r="RDK17" s="77"/>
      <c r="RDL17" s="77"/>
      <c r="RDM17" s="77"/>
      <c r="RDN17" s="77"/>
      <c r="RDO17" s="77"/>
      <c r="RDP17" s="77"/>
      <c r="RDQ17" s="77"/>
      <c r="RDR17" s="77"/>
      <c r="RDS17" s="77"/>
      <c r="RDT17" s="77"/>
      <c r="RDU17" s="77"/>
      <c r="RDV17" s="77"/>
      <c r="RDW17" s="77"/>
      <c r="RDX17" s="77"/>
      <c r="RDY17" s="77"/>
      <c r="RDZ17" s="77"/>
      <c r="REA17" s="77"/>
      <c r="REB17" s="77"/>
      <c r="REC17" s="77"/>
      <c r="RED17" s="77"/>
      <c r="REE17" s="77"/>
      <c r="REF17" s="77"/>
      <c r="REG17" s="77"/>
      <c r="REH17" s="77"/>
      <c r="REI17" s="77"/>
      <c r="REJ17" s="77"/>
      <c r="REK17" s="77"/>
      <c r="REL17" s="77"/>
      <c r="REM17" s="77"/>
      <c r="REN17" s="77"/>
      <c r="REO17" s="77"/>
      <c r="REP17" s="77"/>
      <c r="REQ17" s="77"/>
      <c r="RER17" s="77"/>
      <c r="RES17" s="77"/>
      <c r="RET17" s="77"/>
      <c r="REU17" s="77"/>
      <c r="REV17" s="77"/>
      <c r="REW17" s="77"/>
      <c r="REX17" s="77"/>
      <c r="REY17" s="77"/>
      <c r="REZ17" s="77"/>
      <c r="RFA17" s="77"/>
      <c r="RFB17" s="77"/>
      <c r="RFC17" s="77"/>
      <c r="RFD17" s="77"/>
      <c r="RFE17" s="77"/>
      <c r="RFF17" s="77"/>
      <c r="RFG17" s="77"/>
      <c r="RFH17" s="77"/>
      <c r="RFI17" s="77"/>
      <c r="RFJ17" s="77"/>
      <c r="RFK17" s="77"/>
      <c r="RFL17" s="77"/>
      <c r="RFM17" s="77"/>
      <c r="RFN17" s="77"/>
      <c r="RFO17" s="77"/>
      <c r="RFP17" s="77"/>
      <c r="RFQ17" s="77"/>
      <c r="RFR17" s="77"/>
      <c r="RFS17" s="77"/>
      <c r="RFT17" s="77"/>
      <c r="RFU17" s="77"/>
      <c r="RFV17" s="77"/>
      <c r="RFW17" s="77"/>
      <c r="RFX17" s="77"/>
      <c r="RFY17" s="77"/>
      <c r="RFZ17" s="77"/>
      <c r="RGA17" s="77"/>
      <c r="RGB17" s="77"/>
      <c r="RGC17" s="77"/>
      <c r="RGD17" s="77"/>
      <c r="RGE17" s="77"/>
      <c r="RGF17" s="77"/>
      <c r="RGG17" s="77"/>
      <c r="RGH17" s="77"/>
      <c r="RGI17" s="77"/>
      <c r="RGJ17" s="77"/>
      <c r="RGK17" s="77"/>
      <c r="RGL17" s="77"/>
      <c r="RGM17" s="77"/>
      <c r="RGN17" s="77"/>
      <c r="RGO17" s="77"/>
      <c r="RGP17" s="77"/>
      <c r="RGQ17" s="77"/>
      <c r="RGR17" s="77"/>
      <c r="RGS17" s="77"/>
      <c r="RGT17" s="77"/>
      <c r="RGU17" s="77"/>
      <c r="RGV17" s="77"/>
      <c r="RGW17" s="77"/>
      <c r="RGX17" s="77"/>
      <c r="RGY17" s="77"/>
      <c r="RGZ17" s="77"/>
      <c r="RHA17" s="77"/>
      <c r="RHB17" s="77"/>
      <c r="RHC17" s="77"/>
      <c r="RHD17" s="77"/>
      <c r="RHE17" s="77"/>
      <c r="RHF17" s="77"/>
      <c r="RHG17" s="77"/>
      <c r="RHH17" s="77"/>
      <c r="RHI17" s="77"/>
      <c r="RHJ17" s="77"/>
      <c r="RHK17" s="77"/>
      <c r="RHL17" s="77"/>
      <c r="RHM17" s="77"/>
      <c r="RHN17" s="77"/>
      <c r="RHO17" s="77"/>
      <c r="RHP17" s="77"/>
      <c r="RHQ17" s="77"/>
      <c r="RHR17" s="77"/>
      <c r="RHS17" s="77"/>
      <c r="RHT17" s="77"/>
      <c r="RHU17" s="77"/>
      <c r="RHV17" s="77"/>
      <c r="RHW17" s="77"/>
      <c r="RHX17" s="77"/>
      <c r="RHY17" s="77"/>
      <c r="RHZ17" s="77"/>
      <c r="RIA17" s="77"/>
      <c r="RIB17" s="77"/>
      <c r="RIC17" s="77"/>
      <c r="RID17" s="77"/>
      <c r="RIE17" s="77"/>
      <c r="RIF17" s="77"/>
      <c r="RIG17" s="77"/>
      <c r="RIH17" s="77"/>
      <c r="RII17" s="77"/>
      <c r="RIJ17" s="77"/>
      <c r="RIK17" s="77"/>
      <c r="RIL17" s="77"/>
      <c r="RIM17" s="77"/>
      <c r="RIN17" s="77"/>
      <c r="RIO17" s="77"/>
      <c r="RIP17" s="77"/>
      <c r="RIQ17" s="77"/>
      <c r="RIR17" s="77"/>
      <c r="RIS17" s="77"/>
      <c r="RIT17" s="77"/>
      <c r="RIU17" s="77"/>
      <c r="RIV17" s="77"/>
      <c r="RIW17" s="77"/>
      <c r="RIX17" s="77"/>
      <c r="RIY17" s="77"/>
      <c r="RIZ17" s="77"/>
      <c r="RJA17" s="77"/>
      <c r="RJB17" s="77"/>
      <c r="RJC17" s="77"/>
      <c r="RJD17" s="77"/>
      <c r="RJE17" s="77"/>
      <c r="RJF17" s="77"/>
      <c r="RJG17" s="77"/>
      <c r="RJH17" s="77"/>
      <c r="RJI17" s="77"/>
      <c r="RJJ17" s="77"/>
      <c r="RJK17" s="77"/>
      <c r="RJL17" s="77"/>
      <c r="RJM17" s="77"/>
      <c r="RJN17" s="77"/>
      <c r="RJO17" s="77"/>
      <c r="RJP17" s="77"/>
      <c r="RJQ17" s="77"/>
      <c r="RJR17" s="77"/>
      <c r="RJS17" s="77"/>
      <c r="RJT17" s="77"/>
      <c r="RJU17" s="77"/>
      <c r="RJV17" s="77"/>
      <c r="RJW17" s="77"/>
      <c r="RJX17" s="77"/>
      <c r="RJY17" s="77"/>
      <c r="RJZ17" s="77"/>
      <c r="RKA17" s="77"/>
      <c r="RKB17" s="77"/>
      <c r="RKC17" s="77"/>
      <c r="RKD17" s="77"/>
      <c r="RKE17" s="77"/>
      <c r="RKF17" s="77"/>
      <c r="RKG17" s="77"/>
      <c r="RKH17" s="77"/>
      <c r="RKI17" s="77"/>
      <c r="RKJ17" s="77"/>
      <c r="RKK17" s="77"/>
      <c r="RKL17" s="77"/>
      <c r="RKM17" s="77"/>
      <c r="RKN17" s="77"/>
      <c r="RKO17" s="77"/>
      <c r="RKP17" s="77"/>
      <c r="RKQ17" s="77"/>
      <c r="RKR17" s="77"/>
      <c r="RKS17" s="77"/>
      <c r="RKT17" s="77"/>
      <c r="RKU17" s="77"/>
      <c r="RKV17" s="77"/>
      <c r="RKW17" s="77"/>
      <c r="RKX17" s="77"/>
      <c r="RKY17" s="77"/>
      <c r="RKZ17" s="77"/>
      <c r="RLA17" s="77"/>
      <c r="RLB17" s="77"/>
      <c r="RLC17" s="77"/>
      <c r="RLD17" s="77"/>
      <c r="RLE17" s="77"/>
      <c r="RLF17" s="77"/>
      <c r="RLG17" s="77"/>
      <c r="RLH17" s="77"/>
      <c r="RLI17" s="77"/>
      <c r="RLJ17" s="77"/>
      <c r="RLK17" s="77"/>
      <c r="RLL17" s="77"/>
      <c r="RLM17" s="77"/>
      <c r="RLN17" s="77"/>
      <c r="RLO17" s="77"/>
      <c r="RLP17" s="77"/>
      <c r="RLQ17" s="77"/>
      <c r="RLR17" s="77"/>
      <c r="RLS17" s="77"/>
      <c r="RLT17" s="77"/>
      <c r="RLU17" s="77"/>
      <c r="RLV17" s="77"/>
      <c r="RLW17" s="77"/>
      <c r="RLX17" s="77"/>
      <c r="RLY17" s="77"/>
      <c r="RLZ17" s="77"/>
      <c r="RMA17" s="77"/>
      <c r="RMB17" s="77"/>
      <c r="RMC17" s="77"/>
      <c r="RMD17" s="77"/>
      <c r="RME17" s="77"/>
      <c r="RMF17" s="77"/>
      <c r="RMG17" s="77"/>
      <c r="RMH17" s="77"/>
      <c r="RMI17" s="77"/>
      <c r="RMJ17" s="77"/>
      <c r="RMK17" s="77"/>
      <c r="RML17" s="77"/>
      <c r="RMM17" s="77"/>
      <c r="RMN17" s="77"/>
      <c r="RMO17" s="77"/>
      <c r="RMP17" s="77"/>
      <c r="RMQ17" s="77"/>
      <c r="RMR17" s="77"/>
      <c r="RMS17" s="77"/>
      <c r="RMT17" s="77"/>
      <c r="RMU17" s="77"/>
      <c r="RMV17" s="77"/>
      <c r="RMW17" s="77"/>
      <c r="RMX17" s="77"/>
      <c r="RMY17" s="77"/>
      <c r="RMZ17" s="77"/>
      <c r="RNA17" s="77"/>
      <c r="RNB17" s="77"/>
      <c r="RNC17" s="77"/>
      <c r="RND17" s="77"/>
      <c r="RNE17" s="77"/>
      <c r="RNF17" s="77"/>
      <c r="RNG17" s="77"/>
      <c r="RNH17" s="77"/>
      <c r="RNI17" s="77"/>
      <c r="RNJ17" s="77"/>
      <c r="RNK17" s="77"/>
      <c r="RNL17" s="77"/>
      <c r="RNM17" s="77"/>
      <c r="RNN17" s="77"/>
      <c r="RNO17" s="77"/>
      <c r="RNP17" s="77"/>
      <c r="RNQ17" s="77"/>
      <c r="RNR17" s="77"/>
      <c r="RNS17" s="77"/>
      <c r="RNT17" s="77"/>
      <c r="RNU17" s="77"/>
      <c r="RNV17" s="77"/>
      <c r="RNW17" s="77"/>
      <c r="RNX17" s="77"/>
      <c r="RNY17" s="77"/>
      <c r="RNZ17" s="77"/>
      <c r="ROA17" s="77"/>
      <c r="ROB17" s="77"/>
      <c r="ROC17" s="77"/>
      <c r="ROD17" s="77"/>
      <c r="ROE17" s="77"/>
      <c r="ROF17" s="77"/>
      <c r="ROG17" s="77"/>
      <c r="ROH17" s="77"/>
      <c r="ROI17" s="77"/>
      <c r="ROJ17" s="77"/>
      <c r="ROK17" s="77"/>
      <c r="ROL17" s="77"/>
      <c r="ROM17" s="77"/>
      <c r="RON17" s="77"/>
      <c r="ROO17" s="77"/>
      <c r="ROP17" s="77"/>
      <c r="ROQ17" s="77"/>
      <c r="ROR17" s="77"/>
      <c r="ROS17" s="77"/>
      <c r="ROT17" s="77"/>
      <c r="ROU17" s="77"/>
      <c r="ROV17" s="77"/>
      <c r="ROW17" s="77"/>
      <c r="ROX17" s="77"/>
      <c r="ROY17" s="77"/>
      <c r="ROZ17" s="77"/>
      <c r="RPA17" s="77"/>
      <c r="RPB17" s="77"/>
      <c r="RPC17" s="77"/>
      <c r="RPD17" s="77"/>
      <c r="RPE17" s="77"/>
      <c r="RPF17" s="77"/>
      <c r="RPG17" s="77"/>
      <c r="RPH17" s="77"/>
      <c r="RPI17" s="77"/>
      <c r="RPJ17" s="77"/>
      <c r="RPK17" s="77"/>
      <c r="RPL17" s="77"/>
      <c r="RPM17" s="77"/>
      <c r="RPN17" s="77"/>
      <c r="RPO17" s="77"/>
      <c r="RPP17" s="77"/>
      <c r="RPQ17" s="77"/>
      <c r="RPR17" s="77"/>
      <c r="RPS17" s="77"/>
      <c r="RPT17" s="77"/>
      <c r="RPU17" s="77"/>
      <c r="RPV17" s="77"/>
      <c r="RPW17" s="77"/>
      <c r="RPX17" s="77"/>
      <c r="RPY17" s="77"/>
      <c r="RPZ17" s="77"/>
      <c r="RQA17" s="77"/>
      <c r="RQB17" s="77"/>
      <c r="RQC17" s="77"/>
      <c r="RQD17" s="77"/>
      <c r="RQE17" s="77"/>
      <c r="RQF17" s="77"/>
      <c r="RQG17" s="77"/>
      <c r="RQH17" s="77"/>
      <c r="RQI17" s="77"/>
      <c r="RQJ17" s="77"/>
      <c r="RQK17" s="77"/>
      <c r="RQL17" s="77"/>
      <c r="RQM17" s="77"/>
      <c r="RQN17" s="77"/>
      <c r="RQO17" s="77"/>
      <c r="RQP17" s="77"/>
      <c r="RQQ17" s="77"/>
      <c r="RQR17" s="77"/>
      <c r="RQS17" s="77"/>
      <c r="RQT17" s="77"/>
      <c r="RQU17" s="77"/>
      <c r="RQV17" s="77"/>
      <c r="RQW17" s="77"/>
      <c r="RQX17" s="77"/>
      <c r="RQY17" s="77"/>
      <c r="RQZ17" s="77"/>
      <c r="RRA17" s="77"/>
      <c r="RRB17" s="77"/>
      <c r="RRC17" s="77"/>
      <c r="RRD17" s="77"/>
      <c r="RRE17" s="77"/>
      <c r="RRF17" s="77"/>
      <c r="RRG17" s="77"/>
      <c r="RRH17" s="77"/>
      <c r="RRI17" s="77"/>
      <c r="RRJ17" s="77"/>
      <c r="RRK17" s="77"/>
      <c r="RRL17" s="77"/>
      <c r="RRM17" s="77"/>
      <c r="RRN17" s="77"/>
      <c r="RRO17" s="77"/>
      <c r="RRP17" s="77"/>
      <c r="RRQ17" s="77"/>
      <c r="RRR17" s="77"/>
      <c r="RRS17" s="77"/>
      <c r="RRT17" s="77"/>
      <c r="RRU17" s="77"/>
      <c r="RRV17" s="77"/>
      <c r="RRW17" s="77"/>
      <c r="RRX17" s="77"/>
      <c r="RRY17" s="77"/>
      <c r="RRZ17" s="77"/>
      <c r="RSA17" s="77"/>
      <c r="RSB17" s="77"/>
      <c r="RSC17" s="77"/>
      <c r="RSD17" s="77"/>
      <c r="RSE17" s="77"/>
      <c r="RSF17" s="77"/>
      <c r="RSG17" s="77"/>
      <c r="RSH17" s="77"/>
      <c r="RSI17" s="77"/>
      <c r="RSJ17" s="77"/>
      <c r="RSK17" s="77"/>
      <c r="RSL17" s="77"/>
      <c r="RSM17" s="77"/>
      <c r="RSN17" s="77"/>
      <c r="RSO17" s="77"/>
      <c r="RSP17" s="77"/>
      <c r="RSQ17" s="77"/>
      <c r="RSR17" s="77"/>
      <c r="RSS17" s="77"/>
      <c r="RST17" s="77"/>
      <c r="RSU17" s="77"/>
      <c r="RSV17" s="77"/>
      <c r="RSW17" s="77"/>
      <c r="RSX17" s="77"/>
      <c r="RSY17" s="77"/>
      <c r="RSZ17" s="77"/>
      <c r="RTA17" s="77"/>
      <c r="RTB17" s="77"/>
      <c r="RTC17" s="77"/>
      <c r="RTD17" s="77"/>
      <c r="RTE17" s="77"/>
      <c r="RTF17" s="77"/>
      <c r="RTG17" s="77"/>
      <c r="RTH17" s="77"/>
      <c r="RTI17" s="77"/>
      <c r="RTJ17" s="77"/>
      <c r="RTK17" s="77"/>
      <c r="RTL17" s="77"/>
      <c r="RTM17" s="77"/>
      <c r="RTN17" s="77"/>
      <c r="RTO17" s="77"/>
      <c r="RTP17" s="77"/>
      <c r="RTQ17" s="77"/>
      <c r="RTR17" s="77"/>
      <c r="RTS17" s="77"/>
      <c r="RTT17" s="77"/>
      <c r="RTU17" s="77"/>
      <c r="RTV17" s="77"/>
      <c r="RTW17" s="77"/>
      <c r="RTX17" s="77"/>
      <c r="RTY17" s="77"/>
      <c r="RTZ17" s="77"/>
      <c r="RUA17" s="77"/>
      <c r="RUB17" s="77"/>
      <c r="RUC17" s="77"/>
      <c r="RUD17" s="77"/>
      <c r="RUE17" s="77"/>
      <c r="RUF17" s="77"/>
      <c r="RUG17" s="77"/>
      <c r="RUH17" s="77"/>
      <c r="RUI17" s="77"/>
      <c r="RUJ17" s="77"/>
      <c r="RUK17" s="77"/>
      <c r="RUL17" s="77"/>
      <c r="RUM17" s="77"/>
      <c r="RUN17" s="77"/>
      <c r="RUO17" s="77"/>
      <c r="RUP17" s="77"/>
      <c r="RUQ17" s="77"/>
      <c r="RUR17" s="77"/>
      <c r="RUS17" s="77"/>
      <c r="RUT17" s="77"/>
      <c r="RUU17" s="77"/>
      <c r="RUV17" s="77"/>
      <c r="RUW17" s="77"/>
      <c r="RUX17" s="77"/>
      <c r="RUY17" s="77"/>
      <c r="RUZ17" s="77"/>
      <c r="RVA17" s="77"/>
      <c r="RVB17" s="77"/>
      <c r="RVC17" s="77"/>
      <c r="RVD17" s="77"/>
      <c r="RVE17" s="77"/>
      <c r="RVF17" s="77"/>
      <c r="RVG17" s="77"/>
      <c r="RVH17" s="77"/>
      <c r="RVI17" s="77"/>
      <c r="RVJ17" s="77"/>
      <c r="RVK17" s="77"/>
      <c r="RVL17" s="77"/>
      <c r="RVM17" s="77"/>
      <c r="RVN17" s="77"/>
      <c r="RVO17" s="77"/>
      <c r="RVP17" s="77"/>
      <c r="RVQ17" s="77"/>
      <c r="RVR17" s="77"/>
      <c r="RVS17" s="77"/>
      <c r="RVT17" s="77"/>
      <c r="RVU17" s="77"/>
      <c r="RVV17" s="77"/>
      <c r="RVW17" s="77"/>
      <c r="RVX17" s="77"/>
      <c r="RVY17" s="77"/>
      <c r="RVZ17" s="77"/>
      <c r="RWA17" s="77"/>
      <c r="RWB17" s="77"/>
      <c r="RWC17" s="77"/>
      <c r="RWD17" s="77"/>
      <c r="RWE17" s="77"/>
      <c r="RWF17" s="77"/>
      <c r="RWG17" s="77"/>
      <c r="RWH17" s="77"/>
      <c r="RWI17" s="77"/>
      <c r="RWJ17" s="77"/>
      <c r="RWK17" s="77"/>
      <c r="RWL17" s="77"/>
      <c r="RWM17" s="77"/>
      <c r="RWN17" s="77"/>
      <c r="RWO17" s="77"/>
      <c r="RWP17" s="77"/>
      <c r="RWQ17" s="77"/>
      <c r="RWR17" s="77"/>
      <c r="RWS17" s="77"/>
      <c r="RWT17" s="77"/>
      <c r="RWU17" s="77"/>
      <c r="RWV17" s="77"/>
      <c r="RWW17" s="77"/>
      <c r="RWX17" s="77"/>
      <c r="RWY17" s="77"/>
      <c r="RWZ17" s="77"/>
      <c r="RXA17" s="77"/>
      <c r="RXB17" s="77"/>
      <c r="RXC17" s="77"/>
      <c r="RXD17" s="77"/>
      <c r="RXE17" s="77"/>
      <c r="RXF17" s="77"/>
      <c r="RXG17" s="77"/>
      <c r="RXH17" s="77"/>
      <c r="RXI17" s="77"/>
      <c r="RXJ17" s="77"/>
      <c r="RXK17" s="77"/>
      <c r="RXL17" s="77"/>
      <c r="RXM17" s="77"/>
      <c r="RXN17" s="77"/>
      <c r="RXO17" s="77"/>
      <c r="RXP17" s="77"/>
      <c r="RXQ17" s="77"/>
      <c r="RXR17" s="77"/>
      <c r="RXS17" s="77"/>
      <c r="RXT17" s="77"/>
      <c r="RXU17" s="77"/>
      <c r="RXV17" s="77"/>
      <c r="RXW17" s="77"/>
      <c r="RXX17" s="77"/>
      <c r="RXY17" s="77"/>
      <c r="RXZ17" s="77"/>
      <c r="RYA17" s="77"/>
      <c r="RYB17" s="77"/>
      <c r="RYC17" s="77"/>
      <c r="RYD17" s="77"/>
      <c r="RYE17" s="77"/>
      <c r="RYF17" s="77"/>
      <c r="RYG17" s="77"/>
      <c r="RYH17" s="77"/>
      <c r="RYI17" s="77"/>
      <c r="RYJ17" s="77"/>
      <c r="RYK17" s="77"/>
      <c r="RYL17" s="77"/>
      <c r="RYM17" s="77"/>
      <c r="RYN17" s="77"/>
      <c r="RYO17" s="77"/>
      <c r="RYP17" s="77"/>
      <c r="RYQ17" s="77"/>
      <c r="RYR17" s="77"/>
      <c r="RYS17" s="77"/>
      <c r="RYT17" s="77"/>
      <c r="RYU17" s="77"/>
      <c r="RYV17" s="77"/>
      <c r="RYW17" s="77"/>
      <c r="RYX17" s="77"/>
      <c r="RYY17" s="77"/>
      <c r="RYZ17" s="77"/>
      <c r="RZA17" s="77"/>
      <c r="RZB17" s="77"/>
      <c r="RZC17" s="77"/>
      <c r="RZD17" s="77"/>
      <c r="RZE17" s="77"/>
      <c r="RZF17" s="77"/>
      <c r="RZG17" s="77"/>
      <c r="RZH17" s="77"/>
      <c r="RZI17" s="77"/>
      <c r="RZJ17" s="77"/>
      <c r="RZK17" s="77"/>
      <c r="RZL17" s="77"/>
      <c r="RZM17" s="77"/>
      <c r="RZN17" s="77"/>
      <c r="RZO17" s="77"/>
      <c r="RZP17" s="77"/>
      <c r="RZQ17" s="77"/>
      <c r="RZR17" s="77"/>
      <c r="RZS17" s="77"/>
      <c r="RZT17" s="77"/>
      <c r="RZU17" s="77"/>
      <c r="RZV17" s="77"/>
      <c r="RZW17" s="77"/>
      <c r="RZX17" s="77"/>
      <c r="RZY17" s="77"/>
      <c r="RZZ17" s="77"/>
      <c r="SAA17" s="77"/>
      <c r="SAB17" s="77"/>
      <c r="SAC17" s="77"/>
      <c r="SAD17" s="77"/>
      <c r="SAE17" s="77"/>
      <c r="SAF17" s="77"/>
      <c r="SAG17" s="77"/>
      <c r="SAH17" s="77"/>
      <c r="SAI17" s="77"/>
      <c r="SAJ17" s="77"/>
      <c r="SAK17" s="77"/>
      <c r="SAL17" s="77"/>
      <c r="SAM17" s="77"/>
      <c r="SAN17" s="77"/>
      <c r="SAO17" s="77"/>
      <c r="SAP17" s="77"/>
      <c r="SAQ17" s="77"/>
      <c r="SAR17" s="77"/>
      <c r="SAS17" s="77"/>
      <c r="SAT17" s="77"/>
      <c r="SAU17" s="77"/>
      <c r="SAV17" s="77"/>
      <c r="SAW17" s="77"/>
      <c r="SAX17" s="77"/>
      <c r="SAY17" s="77"/>
      <c r="SAZ17" s="77"/>
      <c r="SBA17" s="77"/>
      <c r="SBB17" s="77"/>
      <c r="SBC17" s="77"/>
      <c r="SBD17" s="77"/>
      <c r="SBE17" s="77"/>
      <c r="SBF17" s="77"/>
      <c r="SBG17" s="77"/>
      <c r="SBH17" s="77"/>
      <c r="SBI17" s="77"/>
      <c r="SBJ17" s="77"/>
      <c r="SBK17" s="77"/>
      <c r="SBL17" s="77"/>
      <c r="SBM17" s="77"/>
      <c r="SBN17" s="77"/>
      <c r="SBO17" s="77"/>
      <c r="SBP17" s="77"/>
      <c r="SBQ17" s="77"/>
      <c r="SBR17" s="77"/>
      <c r="SBS17" s="77"/>
      <c r="SBT17" s="77"/>
      <c r="SBU17" s="77"/>
      <c r="SBV17" s="77"/>
      <c r="SBW17" s="77"/>
      <c r="SBX17" s="77"/>
      <c r="SBY17" s="77"/>
      <c r="SBZ17" s="77"/>
      <c r="SCA17" s="77"/>
      <c r="SCB17" s="77"/>
      <c r="SCC17" s="77"/>
      <c r="SCD17" s="77"/>
      <c r="SCE17" s="77"/>
      <c r="SCF17" s="77"/>
      <c r="SCG17" s="77"/>
      <c r="SCH17" s="77"/>
      <c r="SCI17" s="77"/>
      <c r="SCJ17" s="77"/>
      <c r="SCK17" s="77"/>
      <c r="SCL17" s="77"/>
      <c r="SCM17" s="77"/>
      <c r="SCN17" s="77"/>
      <c r="SCO17" s="77"/>
      <c r="SCP17" s="77"/>
      <c r="SCQ17" s="77"/>
      <c r="SCR17" s="77"/>
      <c r="SCS17" s="77"/>
      <c r="SCT17" s="77"/>
      <c r="SCU17" s="77"/>
      <c r="SCV17" s="77"/>
      <c r="SCW17" s="77"/>
      <c r="SCX17" s="77"/>
      <c r="SCY17" s="77"/>
      <c r="SCZ17" s="77"/>
      <c r="SDA17" s="77"/>
      <c r="SDB17" s="77"/>
      <c r="SDC17" s="77"/>
      <c r="SDD17" s="77"/>
      <c r="SDE17" s="77"/>
      <c r="SDF17" s="77"/>
      <c r="SDG17" s="77"/>
      <c r="SDH17" s="77"/>
      <c r="SDI17" s="77"/>
      <c r="SDJ17" s="77"/>
      <c r="SDK17" s="77"/>
      <c r="SDL17" s="77"/>
      <c r="SDM17" s="77"/>
      <c r="SDN17" s="77"/>
      <c r="SDO17" s="77"/>
      <c r="SDP17" s="77"/>
      <c r="SDQ17" s="77"/>
      <c r="SDR17" s="77"/>
      <c r="SDS17" s="77"/>
      <c r="SDT17" s="77"/>
      <c r="SDU17" s="77"/>
      <c r="SDV17" s="77"/>
      <c r="SDW17" s="77"/>
      <c r="SDX17" s="77"/>
      <c r="SDY17" s="77"/>
      <c r="SDZ17" s="77"/>
      <c r="SEA17" s="77"/>
      <c r="SEB17" s="77"/>
      <c r="SEC17" s="77"/>
      <c r="SED17" s="77"/>
      <c r="SEE17" s="77"/>
      <c r="SEF17" s="77"/>
      <c r="SEG17" s="77"/>
      <c r="SEH17" s="77"/>
      <c r="SEI17" s="77"/>
      <c r="SEJ17" s="77"/>
      <c r="SEK17" s="77"/>
      <c r="SEL17" s="77"/>
      <c r="SEM17" s="77"/>
      <c r="SEN17" s="77"/>
      <c r="SEO17" s="77"/>
      <c r="SEP17" s="77"/>
      <c r="SEQ17" s="77"/>
      <c r="SER17" s="77"/>
      <c r="SES17" s="77"/>
      <c r="SET17" s="77"/>
      <c r="SEU17" s="77"/>
      <c r="SEV17" s="77"/>
      <c r="SEW17" s="77"/>
      <c r="SEX17" s="77"/>
      <c r="SEY17" s="77"/>
      <c r="SEZ17" s="77"/>
      <c r="SFA17" s="77"/>
      <c r="SFB17" s="77"/>
      <c r="SFC17" s="77"/>
      <c r="SFD17" s="77"/>
      <c r="SFE17" s="77"/>
      <c r="SFF17" s="77"/>
      <c r="SFG17" s="77"/>
      <c r="SFH17" s="77"/>
      <c r="SFI17" s="77"/>
      <c r="SFJ17" s="77"/>
      <c r="SFK17" s="77"/>
      <c r="SFL17" s="77"/>
      <c r="SFM17" s="77"/>
      <c r="SFN17" s="77"/>
      <c r="SFO17" s="77"/>
      <c r="SFP17" s="77"/>
      <c r="SFQ17" s="77"/>
      <c r="SFR17" s="77"/>
      <c r="SFS17" s="77"/>
      <c r="SFT17" s="77"/>
      <c r="SFU17" s="77"/>
      <c r="SFV17" s="77"/>
      <c r="SFW17" s="77"/>
      <c r="SFX17" s="77"/>
      <c r="SFY17" s="77"/>
      <c r="SFZ17" s="77"/>
      <c r="SGA17" s="77"/>
      <c r="SGB17" s="77"/>
      <c r="SGC17" s="77"/>
      <c r="SGD17" s="77"/>
      <c r="SGE17" s="77"/>
      <c r="SGF17" s="77"/>
      <c r="SGG17" s="77"/>
      <c r="SGH17" s="77"/>
      <c r="SGI17" s="77"/>
      <c r="SGJ17" s="77"/>
      <c r="SGK17" s="77"/>
      <c r="SGL17" s="77"/>
      <c r="SGM17" s="77"/>
      <c r="SGN17" s="77"/>
      <c r="SGO17" s="77"/>
      <c r="SGP17" s="77"/>
      <c r="SGQ17" s="77"/>
      <c r="SGR17" s="77"/>
      <c r="SGS17" s="77"/>
      <c r="SGT17" s="77"/>
      <c r="SGU17" s="77"/>
      <c r="SGV17" s="77"/>
      <c r="SGW17" s="77"/>
      <c r="SGX17" s="77"/>
      <c r="SGY17" s="77"/>
      <c r="SGZ17" s="77"/>
      <c r="SHA17" s="77"/>
      <c r="SHB17" s="77"/>
      <c r="SHC17" s="77"/>
      <c r="SHD17" s="77"/>
      <c r="SHE17" s="77"/>
      <c r="SHF17" s="77"/>
      <c r="SHG17" s="77"/>
      <c r="SHH17" s="77"/>
      <c r="SHI17" s="77"/>
      <c r="SHJ17" s="77"/>
      <c r="SHK17" s="77"/>
      <c r="SHL17" s="77"/>
      <c r="SHM17" s="77"/>
      <c r="SHN17" s="77"/>
      <c r="SHO17" s="77"/>
      <c r="SHP17" s="77"/>
      <c r="SHQ17" s="77"/>
      <c r="SHR17" s="77"/>
      <c r="SHS17" s="77"/>
      <c r="SHT17" s="77"/>
      <c r="SHU17" s="77"/>
      <c r="SHV17" s="77"/>
      <c r="SHW17" s="77"/>
      <c r="SHX17" s="77"/>
      <c r="SHY17" s="77"/>
      <c r="SHZ17" s="77"/>
      <c r="SIA17" s="77"/>
      <c r="SIB17" s="77"/>
      <c r="SIC17" s="77"/>
      <c r="SID17" s="77"/>
      <c r="SIE17" s="77"/>
      <c r="SIF17" s="77"/>
      <c r="SIG17" s="77"/>
      <c r="SIH17" s="77"/>
      <c r="SII17" s="77"/>
      <c r="SIJ17" s="77"/>
      <c r="SIK17" s="77"/>
      <c r="SIL17" s="77"/>
      <c r="SIM17" s="77"/>
      <c r="SIN17" s="77"/>
      <c r="SIO17" s="77"/>
      <c r="SIP17" s="77"/>
      <c r="SIQ17" s="77"/>
      <c r="SIR17" s="77"/>
      <c r="SIS17" s="77"/>
      <c r="SIT17" s="77"/>
      <c r="SIU17" s="77"/>
      <c r="SIV17" s="77"/>
      <c r="SIW17" s="77"/>
      <c r="SIX17" s="77"/>
      <c r="SIY17" s="77"/>
      <c r="SIZ17" s="77"/>
      <c r="SJA17" s="77"/>
      <c r="SJB17" s="77"/>
      <c r="SJC17" s="77"/>
      <c r="SJD17" s="77"/>
      <c r="SJE17" s="77"/>
      <c r="SJF17" s="77"/>
      <c r="SJG17" s="77"/>
      <c r="SJH17" s="77"/>
      <c r="SJI17" s="77"/>
      <c r="SJJ17" s="77"/>
      <c r="SJK17" s="77"/>
      <c r="SJL17" s="77"/>
      <c r="SJM17" s="77"/>
      <c r="SJN17" s="77"/>
      <c r="SJO17" s="77"/>
      <c r="SJP17" s="77"/>
      <c r="SJQ17" s="77"/>
      <c r="SJR17" s="77"/>
      <c r="SJS17" s="77"/>
      <c r="SJT17" s="77"/>
      <c r="SJU17" s="77"/>
      <c r="SJV17" s="77"/>
      <c r="SJW17" s="77"/>
      <c r="SJX17" s="77"/>
      <c r="SJY17" s="77"/>
      <c r="SJZ17" s="77"/>
      <c r="SKA17" s="77"/>
      <c r="SKB17" s="77"/>
      <c r="SKC17" s="77"/>
      <c r="SKD17" s="77"/>
      <c r="SKE17" s="77"/>
      <c r="SKF17" s="77"/>
      <c r="SKG17" s="77"/>
      <c r="SKH17" s="77"/>
      <c r="SKI17" s="77"/>
      <c r="SKJ17" s="77"/>
      <c r="SKK17" s="77"/>
      <c r="SKL17" s="77"/>
      <c r="SKM17" s="77"/>
      <c r="SKN17" s="77"/>
      <c r="SKO17" s="77"/>
      <c r="SKP17" s="77"/>
      <c r="SKQ17" s="77"/>
      <c r="SKR17" s="77"/>
      <c r="SKS17" s="77"/>
      <c r="SKT17" s="77"/>
      <c r="SKU17" s="77"/>
      <c r="SKV17" s="77"/>
      <c r="SKW17" s="77"/>
      <c r="SKX17" s="77"/>
      <c r="SKY17" s="77"/>
      <c r="SKZ17" s="77"/>
      <c r="SLA17" s="77"/>
      <c r="SLB17" s="77"/>
      <c r="SLC17" s="77"/>
      <c r="SLD17" s="77"/>
      <c r="SLE17" s="77"/>
      <c r="SLF17" s="77"/>
      <c r="SLG17" s="77"/>
      <c r="SLH17" s="77"/>
      <c r="SLI17" s="77"/>
      <c r="SLJ17" s="77"/>
      <c r="SLK17" s="77"/>
      <c r="SLL17" s="77"/>
      <c r="SLM17" s="77"/>
      <c r="SLN17" s="77"/>
      <c r="SLO17" s="77"/>
      <c r="SLP17" s="77"/>
      <c r="SLQ17" s="77"/>
      <c r="SLR17" s="77"/>
      <c r="SLS17" s="77"/>
      <c r="SLT17" s="77"/>
      <c r="SLU17" s="77"/>
      <c r="SLV17" s="77"/>
      <c r="SLW17" s="77"/>
      <c r="SLX17" s="77"/>
      <c r="SLY17" s="77"/>
      <c r="SLZ17" s="77"/>
      <c r="SMA17" s="77"/>
      <c r="SMB17" s="77"/>
      <c r="SMC17" s="77"/>
      <c r="SMD17" s="77"/>
      <c r="SME17" s="77"/>
      <c r="SMF17" s="77"/>
      <c r="SMG17" s="77"/>
      <c r="SMH17" s="77"/>
      <c r="SMI17" s="77"/>
      <c r="SMJ17" s="77"/>
      <c r="SMK17" s="77"/>
      <c r="SML17" s="77"/>
      <c r="SMM17" s="77"/>
      <c r="SMN17" s="77"/>
      <c r="SMO17" s="77"/>
      <c r="SMP17" s="77"/>
      <c r="SMQ17" s="77"/>
      <c r="SMR17" s="77"/>
      <c r="SMS17" s="77"/>
      <c r="SMT17" s="77"/>
      <c r="SMU17" s="77"/>
      <c r="SMV17" s="77"/>
      <c r="SMW17" s="77"/>
      <c r="SMX17" s="77"/>
      <c r="SMY17" s="77"/>
      <c r="SMZ17" s="77"/>
      <c r="SNA17" s="77"/>
      <c r="SNB17" s="77"/>
      <c r="SNC17" s="77"/>
      <c r="SND17" s="77"/>
      <c r="SNE17" s="77"/>
      <c r="SNF17" s="77"/>
      <c r="SNG17" s="77"/>
      <c r="SNH17" s="77"/>
      <c r="SNI17" s="77"/>
      <c r="SNJ17" s="77"/>
      <c r="SNK17" s="77"/>
      <c r="SNL17" s="77"/>
      <c r="SNM17" s="77"/>
      <c r="SNN17" s="77"/>
      <c r="SNO17" s="77"/>
      <c r="SNP17" s="77"/>
      <c r="SNQ17" s="77"/>
      <c r="SNR17" s="77"/>
      <c r="SNS17" s="77"/>
      <c r="SNT17" s="77"/>
      <c r="SNU17" s="77"/>
      <c r="SNV17" s="77"/>
      <c r="SNW17" s="77"/>
      <c r="SNX17" s="77"/>
      <c r="SNY17" s="77"/>
      <c r="SNZ17" s="77"/>
      <c r="SOA17" s="77"/>
      <c r="SOB17" s="77"/>
      <c r="SOC17" s="77"/>
      <c r="SOD17" s="77"/>
      <c r="SOE17" s="77"/>
      <c r="SOF17" s="77"/>
      <c r="SOG17" s="77"/>
      <c r="SOH17" s="77"/>
      <c r="SOI17" s="77"/>
      <c r="SOJ17" s="77"/>
      <c r="SOK17" s="77"/>
      <c r="SOL17" s="77"/>
      <c r="SOM17" s="77"/>
      <c r="SON17" s="77"/>
      <c r="SOO17" s="77"/>
      <c r="SOP17" s="77"/>
      <c r="SOQ17" s="77"/>
      <c r="SOR17" s="77"/>
      <c r="SOS17" s="77"/>
      <c r="SOT17" s="77"/>
      <c r="SOU17" s="77"/>
      <c r="SOV17" s="77"/>
      <c r="SOW17" s="77"/>
      <c r="SOX17" s="77"/>
      <c r="SOY17" s="77"/>
      <c r="SOZ17" s="77"/>
      <c r="SPA17" s="77"/>
      <c r="SPB17" s="77"/>
      <c r="SPC17" s="77"/>
      <c r="SPD17" s="77"/>
      <c r="SPE17" s="77"/>
      <c r="SPF17" s="77"/>
      <c r="SPG17" s="77"/>
      <c r="SPH17" s="77"/>
      <c r="SPI17" s="77"/>
      <c r="SPJ17" s="77"/>
      <c r="SPK17" s="77"/>
      <c r="SPL17" s="77"/>
      <c r="SPM17" s="77"/>
      <c r="SPN17" s="77"/>
      <c r="SPO17" s="77"/>
      <c r="SPP17" s="77"/>
      <c r="SPQ17" s="77"/>
      <c r="SPR17" s="77"/>
      <c r="SPS17" s="77"/>
      <c r="SPT17" s="77"/>
      <c r="SPU17" s="77"/>
      <c r="SPV17" s="77"/>
      <c r="SPW17" s="77"/>
      <c r="SPX17" s="77"/>
      <c r="SPY17" s="77"/>
      <c r="SPZ17" s="77"/>
      <c r="SQA17" s="77"/>
      <c r="SQB17" s="77"/>
      <c r="SQC17" s="77"/>
      <c r="SQD17" s="77"/>
      <c r="SQE17" s="77"/>
      <c r="SQF17" s="77"/>
      <c r="SQG17" s="77"/>
      <c r="SQH17" s="77"/>
      <c r="SQI17" s="77"/>
      <c r="SQJ17" s="77"/>
      <c r="SQK17" s="77"/>
      <c r="SQL17" s="77"/>
      <c r="SQM17" s="77"/>
      <c r="SQN17" s="77"/>
      <c r="SQO17" s="77"/>
      <c r="SQP17" s="77"/>
      <c r="SQQ17" s="77"/>
      <c r="SQR17" s="77"/>
      <c r="SQS17" s="77"/>
      <c r="SQT17" s="77"/>
      <c r="SQU17" s="77"/>
      <c r="SQV17" s="77"/>
      <c r="SQW17" s="77"/>
      <c r="SQX17" s="77"/>
      <c r="SQY17" s="77"/>
      <c r="SQZ17" s="77"/>
      <c r="SRA17" s="77"/>
      <c r="SRB17" s="77"/>
      <c r="SRC17" s="77"/>
      <c r="SRD17" s="77"/>
      <c r="SRE17" s="77"/>
      <c r="SRF17" s="77"/>
      <c r="SRG17" s="77"/>
      <c r="SRH17" s="77"/>
      <c r="SRI17" s="77"/>
      <c r="SRJ17" s="77"/>
      <c r="SRK17" s="77"/>
      <c r="SRL17" s="77"/>
      <c r="SRM17" s="77"/>
      <c r="SRN17" s="77"/>
      <c r="SRO17" s="77"/>
      <c r="SRP17" s="77"/>
      <c r="SRQ17" s="77"/>
      <c r="SRR17" s="77"/>
      <c r="SRS17" s="77"/>
      <c r="SRT17" s="77"/>
      <c r="SRU17" s="77"/>
      <c r="SRV17" s="77"/>
      <c r="SRW17" s="77"/>
      <c r="SRX17" s="77"/>
      <c r="SRY17" s="77"/>
      <c r="SRZ17" s="77"/>
      <c r="SSA17" s="77"/>
      <c r="SSB17" s="77"/>
      <c r="SSC17" s="77"/>
      <c r="SSD17" s="77"/>
      <c r="SSE17" s="77"/>
      <c r="SSF17" s="77"/>
      <c r="SSG17" s="77"/>
      <c r="SSH17" s="77"/>
      <c r="SSI17" s="77"/>
      <c r="SSJ17" s="77"/>
      <c r="SSK17" s="77"/>
      <c r="SSL17" s="77"/>
      <c r="SSM17" s="77"/>
      <c r="SSN17" s="77"/>
      <c r="SSO17" s="77"/>
      <c r="SSP17" s="77"/>
      <c r="SSQ17" s="77"/>
      <c r="SSR17" s="77"/>
      <c r="SSS17" s="77"/>
      <c r="SST17" s="77"/>
      <c r="SSU17" s="77"/>
      <c r="SSV17" s="77"/>
      <c r="SSW17" s="77"/>
      <c r="SSX17" s="77"/>
      <c r="SSY17" s="77"/>
      <c r="SSZ17" s="77"/>
      <c r="STA17" s="77"/>
      <c r="STB17" s="77"/>
      <c r="STC17" s="77"/>
      <c r="STD17" s="77"/>
      <c r="STE17" s="77"/>
      <c r="STF17" s="77"/>
      <c r="STG17" s="77"/>
      <c r="STH17" s="77"/>
      <c r="STI17" s="77"/>
      <c r="STJ17" s="77"/>
      <c r="STK17" s="77"/>
      <c r="STL17" s="77"/>
      <c r="STM17" s="77"/>
      <c r="STN17" s="77"/>
      <c r="STO17" s="77"/>
      <c r="STP17" s="77"/>
      <c r="STQ17" s="77"/>
      <c r="STR17" s="77"/>
      <c r="STS17" s="77"/>
      <c r="STT17" s="77"/>
      <c r="STU17" s="77"/>
      <c r="STV17" s="77"/>
      <c r="STW17" s="77"/>
      <c r="STX17" s="77"/>
      <c r="STY17" s="77"/>
      <c r="STZ17" s="77"/>
      <c r="SUA17" s="77"/>
      <c r="SUB17" s="77"/>
      <c r="SUC17" s="77"/>
      <c r="SUD17" s="77"/>
      <c r="SUE17" s="77"/>
      <c r="SUF17" s="77"/>
      <c r="SUG17" s="77"/>
      <c r="SUH17" s="77"/>
      <c r="SUI17" s="77"/>
      <c r="SUJ17" s="77"/>
      <c r="SUK17" s="77"/>
      <c r="SUL17" s="77"/>
      <c r="SUM17" s="77"/>
      <c r="SUN17" s="77"/>
      <c r="SUO17" s="77"/>
      <c r="SUP17" s="77"/>
      <c r="SUQ17" s="77"/>
      <c r="SUR17" s="77"/>
      <c r="SUS17" s="77"/>
      <c r="SUT17" s="77"/>
      <c r="SUU17" s="77"/>
      <c r="SUV17" s="77"/>
      <c r="SUW17" s="77"/>
      <c r="SUX17" s="77"/>
      <c r="SUY17" s="77"/>
      <c r="SUZ17" s="77"/>
      <c r="SVA17" s="77"/>
      <c r="SVB17" s="77"/>
      <c r="SVC17" s="77"/>
      <c r="SVD17" s="77"/>
      <c r="SVE17" s="77"/>
      <c r="SVF17" s="77"/>
      <c r="SVG17" s="77"/>
      <c r="SVH17" s="77"/>
      <c r="SVI17" s="77"/>
      <c r="SVJ17" s="77"/>
      <c r="SVK17" s="77"/>
      <c r="SVL17" s="77"/>
      <c r="SVM17" s="77"/>
      <c r="SVN17" s="77"/>
      <c r="SVO17" s="77"/>
      <c r="SVP17" s="77"/>
      <c r="SVQ17" s="77"/>
      <c r="SVR17" s="77"/>
      <c r="SVS17" s="77"/>
      <c r="SVT17" s="77"/>
      <c r="SVU17" s="77"/>
      <c r="SVV17" s="77"/>
      <c r="SVW17" s="77"/>
      <c r="SVX17" s="77"/>
      <c r="SVY17" s="77"/>
      <c r="SVZ17" s="77"/>
      <c r="SWA17" s="77"/>
      <c r="SWB17" s="77"/>
      <c r="SWC17" s="77"/>
      <c r="SWD17" s="77"/>
      <c r="SWE17" s="77"/>
      <c r="SWF17" s="77"/>
      <c r="SWG17" s="77"/>
      <c r="SWH17" s="77"/>
      <c r="SWI17" s="77"/>
      <c r="SWJ17" s="77"/>
      <c r="SWK17" s="77"/>
      <c r="SWL17" s="77"/>
      <c r="SWM17" s="77"/>
      <c r="SWN17" s="77"/>
      <c r="SWO17" s="77"/>
      <c r="SWP17" s="77"/>
      <c r="SWQ17" s="77"/>
      <c r="SWR17" s="77"/>
      <c r="SWS17" s="77"/>
      <c r="SWT17" s="77"/>
      <c r="SWU17" s="77"/>
      <c r="SWV17" s="77"/>
      <c r="SWW17" s="77"/>
      <c r="SWX17" s="77"/>
      <c r="SWY17" s="77"/>
      <c r="SWZ17" s="77"/>
      <c r="SXA17" s="77"/>
      <c r="SXB17" s="77"/>
      <c r="SXC17" s="77"/>
      <c r="SXD17" s="77"/>
      <c r="SXE17" s="77"/>
      <c r="SXF17" s="77"/>
      <c r="SXG17" s="77"/>
      <c r="SXH17" s="77"/>
      <c r="SXI17" s="77"/>
      <c r="SXJ17" s="77"/>
      <c r="SXK17" s="77"/>
      <c r="SXL17" s="77"/>
      <c r="SXM17" s="77"/>
      <c r="SXN17" s="77"/>
      <c r="SXO17" s="77"/>
      <c r="SXP17" s="77"/>
      <c r="SXQ17" s="77"/>
      <c r="SXR17" s="77"/>
      <c r="SXS17" s="77"/>
      <c r="SXT17" s="77"/>
      <c r="SXU17" s="77"/>
      <c r="SXV17" s="77"/>
      <c r="SXW17" s="77"/>
      <c r="SXX17" s="77"/>
      <c r="SXY17" s="77"/>
      <c r="SXZ17" s="77"/>
      <c r="SYA17" s="77"/>
      <c r="SYB17" s="77"/>
      <c r="SYC17" s="77"/>
      <c r="SYD17" s="77"/>
      <c r="SYE17" s="77"/>
      <c r="SYF17" s="77"/>
      <c r="SYG17" s="77"/>
      <c r="SYH17" s="77"/>
      <c r="SYI17" s="77"/>
      <c r="SYJ17" s="77"/>
      <c r="SYK17" s="77"/>
      <c r="SYL17" s="77"/>
      <c r="SYM17" s="77"/>
      <c r="SYN17" s="77"/>
      <c r="SYO17" s="77"/>
      <c r="SYP17" s="77"/>
      <c r="SYQ17" s="77"/>
      <c r="SYR17" s="77"/>
      <c r="SYS17" s="77"/>
      <c r="SYT17" s="77"/>
      <c r="SYU17" s="77"/>
      <c r="SYV17" s="77"/>
      <c r="SYW17" s="77"/>
      <c r="SYX17" s="77"/>
      <c r="SYY17" s="77"/>
      <c r="SYZ17" s="77"/>
      <c r="SZA17" s="77"/>
      <c r="SZB17" s="77"/>
      <c r="SZC17" s="77"/>
      <c r="SZD17" s="77"/>
      <c r="SZE17" s="77"/>
      <c r="SZF17" s="77"/>
      <c r="SZG17" s="77"/>
      <c r="SZH17" s="77"/>
      <c r="SZI17" s="77"/>
      <c r="SZJ17" s="77"/>
      <c r="SZK17" s="77"/>
      <c r="SZL17" s="77"/>
      <c r="SZM17" s="77"/>
      <c r="SZN17" s="77"/>
      <c r="SZO17" s="77"/>
      <c r="SZP17" s="77"/>
      <c r="SZQ17" s="77"/>
      <c r="SZR17" s="77"/>
      <c r="SZS17" s="77"/>
      <c r="SZT17" s="77"/>
      <c r="SZU17" s="77"/>
      <c r="SZV17" s="77"/>
      <c r="SZW17" s="77"/>
      <c r="SZX17" s="77"/>
      <c r="SZY17" s="77"/>
      <c r="SZZ17" s="77"/>
      <c r="TAA17" s="77"/>
      <c r="TAB17" s="77"/>
      <c r="TAC17" s="77"/>
      <c r="TAD17" s="77"/>
      <c r="TAE17" s="77"/>
      <c r="TAF17" s="77"/>
      <c r="TAG17" s="77"/>
      <c r="TAH17" s="77"/>
      <c r="TAI17" s="77"/>
      <c r="TAJ17" s="77"/>
      <c r="TAK17" s="77"/>
      <c r="TAL17" s="77"/>
      <c r="TAM17" s="77"/>
      <c r="TAN17" s="77"/>
      <c r="TAO17" s="77"/>
      <c r="TAP17" s="77"/>
      <c r="TAQ17" s="77"/>
      <c r="TAR17" s="77"/>
      <c r="TAS17" s="77"/>
      <c r="TAT17" s="77"/>
      <c r="TAU17" s="77"/>
      <c r="TAV17" s="77"/>
      <c r="TAW17" s="77"/>
      <c r="TAX17" s="77"/>
      <c r="TAY17" s="77"/>
      <c r="TAZ17" s="77"/>
      <c r="TBA17" s="77"/>
      <c r="TBB17" s="77"/>
      <c r="TBC17" s="77"/>
      <c r="TBD17" s="77"/>
      <c r="TBE17" s="77"/>
      <c r="TBF17" s="77"/>
      <c r="TBG17" s="77"/>
      <c r="TBH17" s="77"/>
      <c r="TBI17" s="77"/>
      <c r="TBJ17" s="77"/>
      <c r="TBK17" s="77"/>
      <c r="TBL17" s="77"/>
      <c r="TBM17" s="77"/>
      <c r="TBN17" s="77"/>
      <c r="TBO17" s="77"/>
      <c r="TBP17" s="77"/>
      <c r="TBQ17" s="77"/>
      <c r="TBR17" s="77"/>
      <c r="TBS17" s="77"/>
      <c r="TBT17" s="77"/>
      <c r="TBU17" s="77"/>
      <c r="TBV17" s="77"/>
      <c r="TBW17" s="77"/>
      <c r="TBX17" s="77"/>
      <c r="TBY17" s="77"/>
      <c r="TBZ17" s="77"/>
      <c r="TCA17" s="77"/>
      <c r="TCB17" s="77"/>
      <c r="TCC17" s="77"/>
      <c r="TCD17" s="77"/>
      <c r="TCE17" s="77"/>
      <c r="TCF17" s="77"/>
      <c r="TCG17" s="77"/>
      <c r="TCH17" s="77"/>
      <c r="TCI17" s="77"/>
      <c r="TCJ17" s="77"/>
      <c r="TCK17" s="77"/>
      <c r="TCL17" s="77"/>
      <c r="TCM17" s="77"/>
      <c r="TCN17" s="77"/>
      <c r="TCO17" s="77"/>
      <c r="TCP17" s="77"/>
      <c r="TCQ17" s="77"/>
      <c r="TCR17" s="77"/>
      <c r="TCS17" s="77"/>
      <c r="TCT17" s="77"/>
      <c r="TCU17" s="77"/>
      <c r="TCV17" s="77"/>
      <c r="TCW17" s="77"/>
      <c r="TCX17" s="77"/>
      <c r="TCY17" s="77"/>
      <c r="TCZ17" s="77"/>
      <c r="TDA17" s="77"/>
      <c r="TDB17" s="77"/>
      <c r="TDC17" s="77"/>
      <c r="TDD17" s="77"/>
      <c r="TDE17" s="77"/>
      <c r="TDF17" s="77"/>
      <c r="TDG17" s="77"/>
      <c r="TDH17" s="77"/>
      <c r="TDI17" s="77"/>
      <c r="TDJ17" s="77"/>
      <c r="TDK17" s="77"/>
      <c r="TDL17" s="77"/>
      <c r="TDM17" s="77"/>
      <c r="TDN17" s="77"/>
      <c r="TDO17" s="77"/>
      <c r="TDP17" s="77"/>
      <c r="TDQ17" s="77"/>
      <c r="TDR17" s="77"/>
      <c r="TDS17" s="77"/>
      <c r="TDT17" s="77"/>
      <c r="TDU17" s="77"/>
      <c r="TDV17" s="77"/>
      <c r="TDW17" s="77"/>
      <c r="TDX17" s="77"/>
      <c r="TDY17" s="77"/>
      <c r="TDZ17" s="77"/>
      <c r="TEA17" s="77"/>
      <c r="TEB17" s="77"/>
      <c r="TEC17" s="77"/>
      <c r="TED17" s="77"/>
      <c r="TEE17" s="77"/>
      <c r="TEF17" s="77"/>
      <c r="TEG17" s="77"/>
      <c r="TEH17" s="77"/>
      <c r="TEI17" s="77"/>
      <c r="TEJ17" s="77"/>
      <c r="TEK17" s="77"/>
      <c r="TEL17" s="77"/>
      <c r="TEM17" s="77"/>
      <c r="TEN17" s="77"/>
      <c r="TEO17" s="77"/>
      <c r="TEP17" s="77"/>
      <c r="TEQ17" s="77"/>
      <c r="TER17" s="77"/>
      <c r="TES17" s="77"/>
      <c r="TET17" s="77"/>
      <c r="TEU17" s="77"/>
      <c r="TEV17" s="77"/>
      <c r="TEW17" s="77"/>
      <c r="TEX17" s="77"/>
      <c r="TEY17" s="77"/>
      <c r="TEZ17" s="77"/>
      <c r="TFA17" s="77"/>
      <c r="TFB17" s="77"/>
      <c r="TFC17" s="77"/>
      <c r="TFD17" s="77"/>
      <c r="TFE17" s="77"/>
      <c r="TFF17" s="77"/>
      <c r="TFG17" s="77"/>
      <c r="TFH17" s="77"/>
      <c r="TFI17" s="77"/>
      <c r="TFJ17" s="77"/>
      <c r="TFK17" s="77"/>
      <c r="TFL17" s="77"/>
      <c r="TFM17" s="77"/>
      <c r="TFN17" s="77"/>
      <c r="TFO17" s="77"/>
      <c r="TFP17" s="77"/>
      <c r="TFQ17" s="77"/>
      <c r="TFR17" s="77"/>
      <c r="TFS17" s="77"/>
      <c r="TFT17" s="77"/>
      <c r="TFU17" s="77"/>
      <c r="TFV17" s="77"/>
      <c r="TFW17" s="77"/>
      <c r="TFX17" s="77"/>
      <c r="TFY17" s="77"/>
      <c r="TFZ17" s="77"/>
      <c r="TGA17" s="77"/>
      <c r="TGB17" s="77"/>
      <c r="TGC17" s="77"/>
      <c r="TGD17" s="77"/>
      <c r="TGE17" s="77"/>
      <c r="TGF17" s="77"/>
      <c r="TGG17" s="77"/>
      <c r="TGH17" s="77"/>
      <c r="TGI17" s="77"/>
      <c r="TGJ17" s="77"/>
      <c r="TGK17" s="77"/>
      <c r="TGL17" s="77"/>
      <c r="TGM17" s="77"/>
      <c r="TGN17" s="77"/>
      <c r="TGO17" s="77"/>
      <c r="TGP17" s="77"/>
      <c r="TGQ17" s="77"/>
      <c r="TGR17" s="77"/>
      <c r="TGS17" s="77"/>
      <c r="TGT17" s="77"/>
      <c r="TGU17" s="77"/>
      <c r="TGV17" s="77"/>
      <c r="TGW17" s="77"/>
      <c r="TGX17" s="77"/>
      <c r="TGY17" s="77"/>
      <c r="TGZ17" s="77"/>
      <c r="THA17" s="77"/>
      <c r="THB17" s="77"/>
      <c r="THC17" s="77"/>
      <c r="THD17" s="77"/>
      <c r="THE17" s="77"/>
      <c r="THF17" s="77"/>
      <c r="THG17" s="77"/>
      <c r="THH17" s="77"/>
      <c r="THI17" s="77"/>
      <c r="THJ17" s="77"/>
      <c r="THK17" s="77"/>
      <c r="THL17" s="77"/>
      <c r="THM17" s="77"/>
      <c r="THN17" s="77"/>
      <c r="THO17" s="77"/>
      <c r="THP17" s="77"/>
      <c r="THQ17" s="77"/>
      <c r="THR17" s="77"/>
      <c r="THS17" s="77"/>
      <c r="THT17" s="77"/>
      <c r="THU17" s="77"/>
      <c r="THV17" s="77"/>
      <c r="THW17" s="77"/>
      <c r="THX17" s="77"/>
      <c r="THY17" s="77"/>
      <c r="THZ17" s="77"/>
      <c r="TIA17" s="77"/>
      <c r="TIB17" s="77"/>
      <c r="TIC17" s="77"/>
      <c r="TID17" s="77"/>
      <c r="TIE17" s="77"/>
      <c r="TIF17" s="77"/>
      <c r="TIG17" s="77"/>
      <c r="TIH17" s="77"/>
      <c r="TII17" s="77"/>
      <c r="TIJ17" s="77"/>
      <c r="TIK17" s="77"/>
      <c r="TIL17" s="77"/>
      <c r="TIM17" s="77"/>
      <c r="TIN17" s="77"/>
      <c r="TIO17" s="77"/>
      <c r="TIP17" s="77"/>
      <c r="TIQ17" s="77"/>
      <c r="TIR17" s="77"/>
      <c r="TIS17" s="77"/>
      <c r="TIT17" s="77"/>
      <c r="TIU17" s="77"/>
      <c r="TIV17" s="77"/>
      <c r="TIW17" s="77"/>
      <c r="TIX17" s="77"/>
      <c r="TIY17" s="77"/>
      <c r="TIZ17" s="77"/>
      <c r="TJA17" s="77"/>
      <c r="TJB17" s="77"/>
      <c r="TJC17" s="77"/>
      <c r="TJD17" s="77"/>
      <c r="TJE17" s="77"/>
      <c r="TJF17" s="77"/>
      <c r="TJG17" s="77"/>
      <c r="TJH17" s="77"/>
      <c r="TJI17" s="77"/>
      <c r="TJJ17" s="77"/>
      <c r="TJK17" s="77"/>
      <c r="TJL17" s="77"/>
      <c r="TJM17" s="77"/>
      <c r="TJN17" s="77"/>
      <c r="TJO17" s="77"/>
      <c r="TJP17" s="77"/>
      <c r="TJQ17" s="77"/>
      <c r="TJR17" s="77"/>
      <c r="TJS17" s="77"/>
      <c r="TJT17" s="77"/>
      <c r="TJU17" s="77"/>
      <c r="TJV17" s="77"/>
      <c r="TJW17" s="77"/>
      <c r="TJX17" s="77"/>
      <c r="TJY17" s="77"/>
      <c r="TJZ17" s="77"/>
      <c r="TKA17" s="77"/>
      <c r="TKB17" s="77"/>
      <c r="TKC17" s="77"/>
      <c r="TKD17" s="77"/>
      <c r="TKE17" s="77"/>
      <c r="TKF17" s="77"/>
      <c r="TKG17" s="77"/>
      <c r="TKH17" s="77"/>
      <c r="TKI17" s="77"/>
      <c r="TKJ17" s="77"/>
      <c r="TKK17" s="77"/>
      <c r="TKL17" s="77"/>
      <c r="TKM17" s="77"/>
      <c r="TKN17" s="77"/>
      <c r="TKO17" s="77"/>
      <c r="TKP17" s="77"/>
      <c r="TKQ17" s="77"/>
      <c r="TKR17" s="77"/>
      <c r="TKS17" s="77"/>
      <c r="TKT17" s="77"/>
      <c r="TKU17" s="77"/>
      <c r="TKV17" s="77"/>
      <c r="TKW17" s="77"/>
      <c r="TKX17" s="77"/>
      <c r="TKY17" s="77"/>
      <c r="TKZ17" s="77"/>
      <c r="TLA17" s="77"/>
      <c r="TLB17" s="77"/>
      <c r="TLC17" s="77"/>
      <c r="TLD17" s="77"/>
      <c r="TLE17" s="77"/>
      <c r="TLF17" s="77"/>
      <c r="TLG17" s="77"/>
      <c r="TLH17" s="77"/>
      <c r="TLI17" s="77"/>
      <c r="TLJ17" s="77"/>
      <c r="TLK17" s="77"/>
      <c r="TLL17" s="77"/>
      <c r="TLM17" s="77"/>
      <c r="TLN17" s="77"/>
      <c r="TLO17" s="77"/>
      <c r="TLP17" s="77"/>
      <c r="TLQ17" s="77"/>
      <c r="TLR17" s="77"/>
      <c r="TLS17" s="77"/>
      <c r="TLT17" s="77"/>
      <c r="TLU17" s="77"/>
      <c r="TLV17" s="77"/>
      <c r="TLW17" s="77"/>
      <c r="TLX17" s="77"/>
      <c r="TLY17" s="77"/>
      <c r="TLZ17" s="77"/>
      <c r="TMA17" s="77"/>
      <c r="TMB17" s="77"/>
      <c r="TMC17" s="77"/>
      <c r="TMD17" s="77"/>
      <c r="TME17" s="77"/>
      <c r="TMF17" s="77"/>
      <c r="TMG17" s="77"/>
      <c r="TMH17" s="77"/>
      <c r="TMI17" s="77"/>
      <c r="TMJ17" s="77"/>
      <c r="TMK17" s="77"/>
      <c r="TML17" s="77"/>
      <c r="TMM17" s="77"/>
      <c r="TMN17" s="77"/>
      <c r="TMO17" s="77"/>
      <c r="TMP17" s="77"/>
      <c r="TMQ17" s="77"/>
      <c r="TMR17" s="77"/>
      <c r="TMS17" s="77"/>
      <c r="TMT17" s="77"/>
      <c r="TMU17" s="77"/>
      <c r="TMV17" s="77"/>
      <c r="TMW17" s="77"/>
      <c r="TMX17" s="77"/>
      <c r="TMY17" s="77"/>
      <c r="TMZ17" s="77"/>
      <c r="TNA17" s="77"/>
      <c r="TNB17" s="77"/>
      <c r="TNC17" s="77"/>
      <c r="TND17" s="77"/>
      <c r="TNE17" s="77"/>
      <c r="TNF17" s="77"/>
      <c r="TNG17" s="77"/>
      <c r="TNH17" s="77"/>
      <c r="TNI17" s="77"/>
      <c r="TNJ17" s="77"/>
      <c r="TNK17" s="77"/>
      <c r="TNL17" s="77"/>
      <c r="TNM17" s="77"/>
      <c r="TNN17" s="77"/>
      <c r="TNO17" s="77"/>
      <c r="TNP17" s="77"/>
      <c r="TNQ17" s="77"/>
      <c r="TNR17" s="77"/>
      <c r="TNS17" s="77"/>
      <c r="TNT17" s="77"/>
      <c r="TNU17" s="77"/>
      <c r="TNV17" s="77"/>
      <c r="TNW17" s="77"/>
      <c r="TNX17" s="77"/>
      <c r="TNY17" s="77"/>
      <c r="TNZ17" s="77"/>
      <c r="TOA17" s="77"/>
      <c r="TOB17" s="77"/>
      <c r="TOC17" s="77"/>
      <c r="TOD17" s="77"/>
      <c r="TOE17" s="77"/>
      <c r="TOF17" s="77"/>
      <c r="TOG17" s="77"/>
      <c r="TOH17" s="77"/>
      <c r="TOI17" s="77"/>
      <c r="TOJ17" s="77"/>
      <c r="TOK17" s="77"/>
      <c r="TOL17" s="77"/>
      <c r="TOM17" s="77"/>
      <c r="TON17" s="77"/>
      <c r="TOO17" s="77"/>
      <c r="TOP17" s="77"/>
      <c r="TOQ17" s="77"/>
      <c r="TOR17" s="77"/>
      <c r="TOS17" s="77"/>
      <c r="TOT17" s="77"/>
      <c r="TOU17" s="77"/>
      <c r="TOV17" s="77"/>
      <c r="TOW17" s="77"/>
      <c r="TOX17" s="77"/>
      <c r="TOY17" s="77"/>
      <c r="TOZ17" s="77"/>
      <c r="TPA17" s="77"/>
      <c r="TPB17" s="77"/>
      <c r="TPC17" s="77"/>
      <c r="TPD17" s="77"/>
      <c r="TPE17" s="77"/>
      <c r="TPF17" s="77"/>
      <c r="TPG17" s="77"/>
      <c r="TPH17" s="77"/>
      <c r="TPI17" s="77"/>
      <c r="TPJ17" s="77"/>
      <c r="TPK17" s="77"/>
      <c r="TPL17" s="77"/>
      <c r="TPM17" s="77"/>
      <c r="TPN17" s="77"/>
      <c r="TPO17" s="77"/>
      <c r="TPP17" s="77"/>
      <c r="TPQ17" s="77"/>
      <c r="TPR17" s="77"/>
      <c r="TPS17" s="77"/>
      <c r="TPT17" s="77"/>
      <c r="TPU17" s="77"/>
      <c r="TPV17" s="77"/>
      <c r="TPW17" s="77"/>
      <c r="TPX17" s="77"/>
      <c r="TPY17" s="77"/>
      <c r="TPZ17" s="77"/>
      <c r="TQA17" s="77"/>
      <c r="TQB17" s="77"/>
      <c r="TQC17" s="77"/>
      <c r="TQD17" s="77"/>
      <c r="TQE17" s="77"/>
      <c r="TQF17" s="77"/>
      <c r="TQG17" s="77"/>
      <c r="TQH17" s="77"/>
      <c r="TQI17" s="77"/>
      <c r="TQJ17" s="77"/>
      <c r="TQK17" s="77"/>
      <c r="TQL17" s="77"/>
      <c r="TQM17" s="77"/>
      <c r="TQN17" s="77"/>
      <c r="TQO17" s="77"/>
      <c r="TQP17" s="77"/>
      <c r="TQQ17" s="77"/>
      <c r="TQR17" s="77"/>
      <c r="TQS17" s="77"/>
      <c r="TQT17" s="77"/>
      <c r="TQU17" s="77"/>
      <c r="TQV17" s="77"/>
      <c r="TQW17" s="77"/>
      <c r="TQX17" s="77"/>
      <c r="TQY17" s="77"/>
      <c r="TQZ17" s="77"/>
      <c r="TRA17" s="77"/>
      <c r="TRB17" s="77"/>
      <c r="TRC17" s="77"/>
      <c r="TRD17" s="77"/>
      <c r="TRE17" s="77"/>
      <c r="TRF17" s="77"/>
      <c r="TRG17" s="77"/>
      <c r="TRH17" s="77"/>
      <c r="TRI17" s="77"/>
      <c r="TRJ17" s="77"/>
      <c r="TRK17" s="77"/>
      <c r="TRL17" s="77"/>
      <c r="TRM17" s="77"/>
      <c r="TRN17" s="77"/>
      <c r="TRO17" s="77"/>
      <c r="TRP17" s="77"/>
      <c r="TRQ17" s="77"/>
      <c r="TRR17" s="77"/>
      <c r="TRS17" s="77"/>
      <c r="TRT17" s="77"/>
      <c r="TRU17" s="77"/>
      <c r="TRV17" s="77"/>
      <c r="TRW17" s="77"/>
      <c r="TRX17" s="77"/>
      <c r="TRY17" s="77"/>
      <c r="TRZ17" s="77"/>
      <c r="TSA17" s="77"/>
      <c r="TSB17" s="77"/>
      <c r="TSC17" s="77"/>
      <c r="TSD17" s="77"/>
      <c r="TSE17" s="77"/>
      <c r="TSF17" s="77"/>
      <c r="TSG17" s="77"/>
      <c r="TSH17" s="77"/>
      <c r="TSI17" s="77"/>
      <c r="TSJ17" s="77"/>
      <c r="TSK17" s="77"/>
      <c r="TSL17" s="77"/>
      <c r="TSM17" s="77"/>
      <c r="TSN17" s="77"/>
      <c r="TSO17" s="77"/>
      <c r="TSP17" s="77"/>
      <c r="TSQ17" s="77"/>
      <c r="TSR17" s="77"/>
      <c r="TSS17" s="77"/>
      <c r="TST17" s="77"/>
      <c r="TSU17" s="77"/>
      <c r="TSV17" s="77"/>
      <c r="TSW17" s="77"/>
      <c r="TSX17" s="77"/>
      <c r="TSY17" s="77"/>
      <c r="TSZ17" s="77"/>
      <c r="TTA17" s="77"/>
      <c r="TTB17" s="77"/>
      <c r="TTC17" s="77"/>
      <c r="TTD17" s="77"/>
      <c r="TTE17" s="77"/>
      <c r="TTF17" s="77"/>
      <c r="TTG17" s="77"/>
      <c r="TTH17" s="77"/>
      <c r="TTI17" s="77"/>
      <c r="TTJ17" s="77"/>
      <c r="TTK17" s="77"/>
      <c r="TTL17" s="77"/>
      <c r="TTM17" s="77"/>
      <c r="TTN17" s="77"/>
      <c r="TTO17" s="77"/>
      <c r="TTP17" s="77"/>
      <c r="TTQ17" s="77"/>
      <c r="TTR17" s="77"/>
      <c r="TTS17" s="77"/>
      <c r="TTT17" s="77"/>
      <c r="TTU17" s="77"/>
      <c r="TTV17" s="77"/>
      <c r="TTW17" s="77"/>
      <c r="TTX17" s="77"/>
      <c r="TTY17" s="77"/>
      <c r="TTZ17" s="77"/>
      <c r="TUA17" s="77"/>
      <c r="TUB17" s="77"/>
      <c r="TUC17" s="77"/>
      <c r="TUD17" s="77"/>
      <c r="TUE17" s="77"/>
      <c r="TUF17" s="77"/>
      <c r="TUG17" s="77"/>
      <c r="TUH17" s="77"/>
      <c r="TUI17" s="77"/>
      <c r="TUJ17" s="77"/>
      <c r="TUK17" s="77"/>
      <c r="TUL17" s="77"/>
      <c r="TUM17" s="77"/>
      <c r="TUN17" s="77"/>
      <c r="TUO17" s="77"/>
      <c r="TUP17" s="77"/>
      <c r="TUQ17" s="77"/>
      <c r="TUR17" s="77"/>
      <c r="TUS17" s="77"/>
      <c r="TUT17" s="77"/>
      <c r="TUU17" s="77"/>
      <c r="TUV17" s="77"/>
      <c r="TUW17" s="77"/>
      <c r="TUX17" s="77"/>
      <c r="TUY17" s="77"/>
      <c r="TUZ17" s="77"/>
      <c r="TVA17" s="77"/>
      <c r="TVB17" s="77"/>
      <c r="TVC17" s="77"/>
      <c r="TVD17" s="77"/>
      <c r="TVE17" s="77"/>
      <c r="TVF17" s="77"/>
      <c r="TVG17" s="77"/>
      <c r="TVH17" s="77"/>
      <c r="TVI17" s="77"/>
      <c r="TVJ17" s="77"/>
      <c r="TVK17" s="77"/>
      <c r="TVL17" s="77"/>
      <c r="TVM17" s="77"/>
      <c r="TVN17" s="77"/>
      <c r="TVO17" s="77"/>
      <c r="TVP17" s="77"/>
      <c r="TVQ17" s="77"/>
      <c r="TVR17" s="77"/>
      <c r="TVS17" s="77"/>
      <c r="TVT17" s="77"/>
      <c r="TVU17" s="77"/>
      <c r="TVV17" s="77"/>
      <c r="TVW17" s="77"/>
      <c r="TVX17" s="77"/>
      <c r="TVY17" s="77"/>
      <c r="TVZ17" s="77"/>
      <c r="TWA17" s="77"/>
      <c r="TWB17" s="77"/>
      <c r="TWC17" s="77"/>
      <c r="TWD17" s="77"/>
      <c r="TWE17" s="77"/>
      <c r="TWF17" s="77"/>
      <c r="TWG17" s="77"/>
      <c r="TWH17" s="77"/>
      <c r="TWI17" s="77"/>
      <c r="TWJ17" s="77"/>
      <c r="TWK17" s="77"/>
      <c r="TWL17" s="77"/>
      <c r="TWM17" s="77"/>
      <c r="TWN17" s="77"/>
      <c r="TWO17" s="77"/>
      <c r="TWP17" s="77"/>
      <c r="TWQ17" s="77"/>
      <c r="TWR17" s="77"/>
      <c r="TWS17" s="77"/>
      <c r="TWT17" s="77"/>
      <c r="TWU17" s="77"/>
      <c r="TWV17" s="77"/>
      <c r="TWW17" s="77"/>
      <c r="TWX17" s="77"/>
      <c r="TWY17" s="77"/>
      <c r="TWZ17" s="77"/>
      <c r="TXA17" s="77"/>
      <c r="TXB17" s="77"/>
      <c r="TXC17" s="77"/>
      <c r="TXD17" s="77"/>
      <c r="TXE17" s="77"/>
      <c r="TXF17" s="77"/>
      <c r="TXG17" s="77"/>
      <c r="TXH17" s="77"/>
      <c r="TXI17" s="77"/>
      <c r="TXJ17" s="77"/>
      <c r="TXK17" s="77"/>
      <c r="TXL17" s="77"/>
      <c r="TXM17" s="77"/>
      <c r="TXN17" s="77"/>
      <c r="TXO17" s="77"/>
      <c r="TXP17" s="77"/>
      <c r="TXQ17" s="77"/>
      <c r="TXR17" s="77"/>
      <c r="TXS17" s="77"/>
      <c r="TXT17" s="77"/>
      <c r="TXU17" s="77"/>
      <c r="TXV17" s="77"/>
      <c r="TXW17" s="77"/>
      <c r="TXX17" s="77"/>
      <c r="TXY17" s="77"/>
      <c r="TXZ17" s="77"/>
      <c r="TYA17" s="77"/>
      <c r="TYB17" s="77"/>
      <c r="TYC17" s="77"/>
      <c r="TYD17" s="77"/>
      <c r="TYE17" s="77"/>
      <c r="TYF17" s="77"/>
      <c r="TYG17" s="77"/>
      <c r="TYH17" s="77"/>
      <c r="TYI17" s="77"/>
      <c r="TYJ17" s="77"/>
      <c r="TYK17" s="77"/>
      <c r="TYL17" s="77"/>
      <c r="TYM17" s="77"/>
      <c r="TYN17" s="77"/>
      <c r="TYO17" s="77"/>
      <c r="TYP17" s="77"/>
      <c r="TYQ17" s="77"/>
      <c r="TYR17" s="77"/>
      <c r="TYS17" s="77"/>
      <c r="TYT17" s="77"/>
      <c r="TYU17" s="77"/>
      <c r="TYV17" s="77"/>
      <c r="TYW17" s="77"/>
      <c r="TYX17" s="77"/>
      <c r="TYY17" s="77"/>
      <c r="TYZ17" s="77"/>
      <c r="TZA17" s="77"/>
      <c r="TZB17" s="77"/>
      <c r="TZC17" s="77"/>
      <c r="TZD17" s="77"/>
      <c r="TZE17" s="77"/>
      <c r="TZF17" s="77"/>
      <c r="TZG17" s="77"/>
      <c r="TZH17" s="77"/>
      <c r="TZI17" s="77"/>
      <c r="TZJ17" s="77"/>
      <c r="TZK17" s="77"/>
      <c r="TZL17" s="77"/>
      <c r="TZM17" s="77"/>
      <c r="TZN17" s="77"/>
      <c r="TZO17" s="77"/>
      <c r="TZP17" s="77"/>
      <c r="TZQ17" s="77"/>
      <c r="TZR17" s="77"/>
      <c r="TZS17" s="77"/>
      <c r="TZT17" s="77"/>
      <c r="TZU17" s="77"/>
      <c r="TZV17" s="77"/>
      <c r="TZW17" s="77"/>
      <c r="TZX17" s="77"/>
      <c r="TZY17" s="77"/>
      <c r="TZZ17" s="77"/>
      <c r="UAA17" s="77"/>
      <c r="UAB17" s="77"/>
      <c r="UAC17" s="77"/>
      <c r="UAD17" s="77"/>
      <c r="UAE17" s="77"/>
      <c r="UAF17" s="77"/>
      <c r="UAG17" s="77"/>
      <c r="UAH17" s="77"/>
      <c r="UAI17" s="77"/>
      <c r="UAJ17" s="77"/>
      <c r="UAK17" s="77"/>
      <c r="UAL17" s="77"/>
      <c r="UAM17" s="77"/>
      <c r="UAN17" s="77"/>
      <c r="UAO17" s="77"/>
      <c r="UAP17" s="77"/>
      <c r="UAQ17" s="77"/>
      <c r="UAR17" s="77"/>
      <c r="UAS17" s="77"/>
      <c r="UAT17" s="77"/>
      <c r="UAU17" s="77"/>
      <c r="UAV17" s="77"/>
      <c r="UAW17" s="77"/>
      <c r="UAX17" s="77"/>
      <c r="UAY17" s="77"/>
      <c r="UAZ17" s="77"/>
      <c r="UBA17" s="77"/>
      <c r="UBB17" s="77"/>
      <c r="UBC17" s="77"/>
      <c r="UBD17" s="77"/>
      <c r="UBE17" s="77"/>
      <c r="UBF17" s="77"/>
      <c r="UBG17" s="77"/>
      <c r="UBH17" s="77"/>
      <c r="UBI17" s="77"/>
      <c r="UBJ17" s="77"/>
      <c r="UBK17" s="77"/>
      <c r="UBL17" s="77"/>
      <c r="UBM17" s="77"/>
      <c r="UBN17" s="77"/>
      <c r="UBO17" s="77"/>
      <c r="UBP17" s="77"/>
      <c r="UBQ17" s="77"/>
      <c r="UBR17" s="77"/>
      <c r="UBS17" s="77"/>
      <c r="UBT17" s="77"/>
      <c r="UBU17" s="77"/>
      <c r="UBV17" s="77"/>
      <c r="UBW17" s="77"/>
      <c r="UBX17" s="77"/>
      <c r="UBY17" s="77"/>
      <c r="UBZ17" s="77"/>
      <c r="UCA17" s="77"/>
      <c r="UCB17" s="77"/>
      <c r="UCC17" s="77"/>
      <c r="UCD17" s="77"/>
      <c r="UCE17" s="77"/>
      <c r="UCF17" s="77"/>
      <c r="UCG17" s="77"/>
      <c r="UCH17" s="77"/>
      <c r="UCI17" s="77"/>
      <c r="UCJ17" s="77"/>
      <c r="UCK17" s="77"/>
      <c r="UCL17" s="77"/>
      <c r="UCM17" s="77"/>
      <c r="UCN17" s="77"/>
      <c r="UCO17" s="77"/>
      <c r="UCP17" s="77"/>
      <c r="UCQ17" s="77"/>
      <c r="UCR17" s="77"/>
      <c r="UCS17" s="77"/>
      <c r="UCT17" s="77"/>
      <c r="UCU17" s="77"/>
      <c r="UCV17" s="77"/>
      <c r="UCW17" s="77"/>
      <c r="UCX17" s="77"/>
      <c r="UCY17" s="77"/>
      <c r="UCZ17" s="77"/>
      <c r="UDA17" s="77"/>
      <c r="UDB17" s="77"/>
      <c r="UDC17" s="77"/>
      <c r="UDD17" s="77"/>
      <c r="UDE17" s="77"/>
      <c r="UDF17" s="77"/>
      <c r="UDG17" s="77"/>
      <c r="UDH17" s="77"/>
      <c r="UDI17" s="77"/>
      <c r="UDJ17" s="77"/>
      <c r="UDK17" s="77"/>
      <c r="UDL17" s="77"/>
      <c r="UDM17" s="77"/>
      <c r="UDN17" s="77"/>
      <c r="UDO17" s="77"/>
      <c r="UDP17" s="77"/>
      <c r="UDQ17" s="77"/>
      <c r="UDR17" s="77"/>
      <c r="UDS17" s="77"/>
      <c r="UDT17" s="77"/>
      <c r="UDU17" s="77"/>
      <c r="UDV17" s="77"/>
      <c r="UDW17" s="77"/>
      <c r="UDX17" s="77"/>
      <c r="UDY17" s="77"/>
      <c r="UDZ17" s="77"/>
      <c r="UEA17" s="77"/>
      <c r="UEB17" s="77"/>
      <c r="UEC17" s="77"/>
      <c r="UED17" s="77"/>
      <c r="UEE17" s="77"/>
      <c r="UEF17" s="77"/>
      <c r="UEG17" s="77"/>
      <c r="UEH17" s="77"/>
      <c r="UEI17" s="77"/>
      <c r="UEJ17" s="77"/>
      <c r="UEK17" s="77"/>
      <c r="UEL17" s="77"/>
      <c r="UEM17" s="77"/>
      <c r="UEN17" s="77"/>
      <c r="UEO17" s="77"/>
      <c r="UEP17" s="77"/>
      <c r="UEQ17" s="77"/>
      <c r="UER17" s="77"/>
      <c r="UES17" s="77"/>
      <c r="UET17" s="77"/>
      <c r="UEU17" s="77"/>
      <c r="UEV17" s="77"/>
      <c r="UEW17" s="77"/>
      <c r="UEX17" s="77"/>
      <c r="UEY17" s="77"/>
      <c r="UEZ17" s="77"/>
      <c r="UFA17" s="77"/>
      <c r="UFB17" s="77"/>
      <c r="UFC17" s="77"/>
      <c r="UFD17" s="77"/>
      <c r="UFE17" s="77"/>
      <c r="UFF17" s="77"/>
      <c r="UFG17" s="77"/>
      <c r="UFH17" s="77"/>
      <c r="UFI17" s="77"/>
      <c r="UFJ17" s="77"/>
      <c r="UFK17" s="77"/>
      <c r="UFL17" s="77"/>
      <c r="UFM17" s="77"/>
      <c r="UFN17" s="77"/>
      <c r="UFO17" s="77"/>
      <c r="UFP17" s="77"/>
      <c r="UFQ17" s="77"/>
      <c r="UFR17" s="77"/>
      <c r="UFS17" s="77"/>
      <c r="UFT17" s="77"/>
      <c r="UFU17" s="77"/>
      <c r="UFV17" s="77"/>
      <c r="UFW17" s="77"/>
      <c r="UFX17" s="77"/>
      <c r="UFY17" s="77"/>
      <c r="UFZ17" s="77"/>
      <c r="UGA17" s="77"/>
      <c r="UGB17" s="77"/>
      <c r="UGC17" s="77"/>
      <c r="UGD17" s="77"/>
      <c r="UGE17" s="77"/>
      <c r="UGF17" s="77"/>
      <c r="UGG17" s="77"/>
      <c r="UGH17" s="77"/>
      <c r="UGI17" s="77"/>
      <c r="UGJ17" s="77"/>
      <c r="UGK17" s="77"/>
      <c r="UGL17" s="77"/>
      <c r="UGM17" s="77"/>
      <c r="UGN17" s="77"/>
      <c r="UGO17" s="77"/>
      <c r="UGP17" s="77"/>
      <c r="UGQ17" s="77"/>
      <c r="UGR17" s="77"/>
      <c r="UGS17" s="77"/>
      <c r="UGT17" s="77"/>
      <c r="UGU17" s="77"/>
      <c r="UGV17" s="77"/>
      <c r="UGW17" s="77"/>
      <c r="UGX17" s="77"/>
      <c r="UGY17" s="77"/>
      <c r="UGZ17" s="77"/>
      <c r="UHA17" s="77"/>
      <c r="UHB17" s="77"/>
      <c r="UHC17" s="77"/>
      <c r="UHD17" s="77"/>
      <c r="UHE17" s="77"/>
      <c r="UHF17" s="77"/>
      <c r="UHG17" s="77"/>
      <c r="UHH17" s="77"/>
      <c r="UHI17" s="77"/>
      <c r="UHJ17" s="77"/>
      <c r="UHK17" s="77"/>
      <c r="UHL17" s="77"/>
      <c r="UHM17" s="77"/>
      <c r="UHN17" s="77"/>
      <c r="UHO17" s="77"/>
      <c r="UHP17" s="77"/>
      <c r="UHQ17" s="77"/>
      <c r="UHR17" s="77"/>
      <c r="UHS17" s="77"/>
      <c r="UHT17" s="77"/>
      <c r="UHU17" s="77"/>
      <c r="UHV17" s="77"/>
      <c r="UHW17" s="77"/>
      <c r="UHX17" s="77"/>
      <c r="UHY17" s="77"/>
      <c r="UHZ17" s="77"/>
      <c r="UIA17" s="77"/>
      <c r="UIB17" s="77"/>
      <c r="UIC17" s="77"/>
      <c r="UID17" s="77"/>
      <c r="UIE17" s="77"/>
      <c r="UIF17" s="77"/>
      <c r="UIG17" s="77"/>
      <c r="UIH17" s="77"/>
      <c r="UII17" s="77"/>
      <c r="UIJ17" s="77"/>
      <c r="UIK17" s="77"/>
      <c r="UIL17" s="77"/>
      <c r="UIM17" s="77"/>
      <c r="UIN17" s="77"/>
      <c r="UIO17" s="77"/>
      <c r="UIP17" s="77"/>
      <c r="UIQ17" s="77"/>
      <c r="UIR17" s="77"/>
      <c r="UIS17" s="77"/>
      <c r="UIT17" s="77"/>
      <c r="UIU17" s="77"/>
      <c r="UIV17" s="77"/>
      <c r="UIW17" s="77"/>
      <c r="UIX17" s="77"/>
      <c r="UIY17" s="77"/>
      <c r="UIZ17" s="77"/>
      <c r="UJA17" s="77"/>
      <c r="UJB17" s="77"/>
      <c r="UJC17" s="77"/>
      <c r="UJD17" s="77"/>
      <c r="UJE17" s="77"/>
      <c r="UJF17" s="77"/>
      <c r="UJG17" s="77"/>
      <c r="UJH17" s="77"/>
      <c r="UJI17" s="77"/>
      <c r="UJJ17" s="77"/>
      <c r="UJK17" s="77"/>
      <c r="UJL17" s="77"/>
      <c r="UJM17" s="77"/>
      <c r="UJN17" s="77"/>
      <c r="UJO17" s="77"/>
      <c r="UJP17" s="77"/>
      <c r="UJQ17" s="77"/>
      <c r="UJR17" s="77"/>
      <c r="UJS17" s="77"/>
      <c r="UJT17" s="77"/>
      <c r="UJU17" s="77"/>
      <c r="UJV17" s="77"/>
      <c r="UJW17" s="77"/>
      <c r="UJX17" s="77"/>
      <c r="UJY17" s="77"/>
      <c r="UJZ17" s="77"/>
      <c r="UKA17" s="77"/>
      <c r="UKB17" s="77"/>
      <c r="UKC17" s="77"/>
      <c r="UKD17" s="77"/>
      <c r="UKE17" s="77"/>
      <c r="UKF17" s="77"/>
      <c r="UKG17" s="77"/>
      <c r="UKH17" s="77"/>
      <c r="UKI17" s="77"/>
      <c r="UKJ17" s="77"/>
      <c r="UKK17" s="77"/>
      <c r="UKL17" s="77"/>
      <c r="UKM17" s="77"/>
      <c r="UKN17" s="77"/>
      <c r="UKO17" s="77"/>
      <c r="UKP17" s="77"/>
      <c r="UKQ17" s="77"/>
      <c r="UKR17" s="77"/>
      <c r="UKS17" s="77"/>
      <c r="UKT17" s="77"/>
      <c r="UKU17" s="77"/>
      <c r="UKV17" s="77"/>
      <c r="UKW17" s="77"/>
      <c r="UKX17" s="77"/>
      <c r="UKY17" s="77"/>
      <c r="UKZ17" s="77"/>
      <c r="ULA17" s="77"/>
      <c r="ULB17" s="77"/>
      <c r="ULC17" s="77"/>
      <c r="ULD17" s="77"/>
      <c r="ULE17" s="77"/>
      <c r="ULF17" s="77"/>
      <c r="ULG17" s="77"/>
      <c r="ULH17" s="77"/>
      <c r="ULI17" s="77"/>
      <c r="ULJ17" s="77"/>
      <c r="ULK17" s="77"/>
      <c r="ULL17" s="77"/>
      <c r="ULM17" s="77"/>
      <c r="ULN17" s="77"/>
      <c r="ULO17" s="77"/>
      <c r="ULP17" s="77"/>
      <c r="ULQ17" s="77"/>
      <c r="ULR17" s="77"/>
      <c r="ULS17" s="77"/>
      <c r="ULT17" s="77"/>
      <c r="ULU17" s="77"/>
      <c r="ULV17" s="77"/>
      <c r="ULW17" s="77"/>
      <c r="ULX17" s="77"/>
      <c r="ULY17" s="77"/>
      <c r="ULZ17" s="77"/>
      <c r="UMA17" s="77"/>
      <c r="UMB17" s="77"/>
      <c r="UMC17" s="77"/>
      <c r="UMD17" s="77"/>
      <c r="UME17" s="77"/>
      <c r="UMF17" s="77"/>
      <c r="UMG17" s="77"/>
      <c r="UMH17" s="77"/>
      <c r="UMI17" s="77"/>
      <c r="UMJ17" s="77"/>
      <c r="UMK17" s="77"/>
      <c r="UML17" s="77"/>
      <c r="UMM17" s="77"/>
      <c r="UMN17" s="77"/>
      <c r="UMO17" s="77"/>
      <c r="UMP17" s="77"/>
      <c r="UMQ17" s="77"/>
      <c r="UMR17" s="77"/>
      <c r="UMS17" s="77"/>
      <c r="UMT17" s="77"/>
      <c r="UMU17" s="77"/>
      <c r="UMV17" s="77"/>
      <c r="UMW17" s="77"/>
      <c r="UMX17" s="77"/>
      <c r="UMY17" s="77"/>
      <c r="UMZ17" s="77"/>
      <c r="UNA17" s="77"/>
      <c r="UNB17" s="77"/>
      <c r="UNC17" s="77"/>
      <c r="UND17" s="77"/>
      <c r="UNE17" s="77"/>
      <c r="UNF17" s="77"/>
      <c r="UNG17" s="77"/>
      <c r="UNH17" s="77"/>
      <c r="UNI17" s="77"/>
      <c r="UNJ17" s="77"/>
      <c r="UNK17" s="77"/>
      <c r="UNL17" s="77"/>
      <c r="UNM17" s="77"/>
      <c r="UNN17" s="77"/>
      <c r="UNO17" s="77"/>
      <c r="UNP17" s="77"/>
      <c r="UNQ17" s="77"/>
      <c r="UNR17" s="77"/>
      <c r="UNS17" s="77"/>
      <c r="UNT17" s="77"/>
      <c r="UNU17" s="77"/>
      <c r="UNV17" s="77"/>
      <c r="UNW17" s="77"/>
      <c r="UNX17" s="77"/>
      <c r="UNY17" s="77"/>
      <c r="UNZ17" s="77"/>
      <c r="UOA17" s="77"/>
      <c r="UOB17" s="77"/>
      <c r="UOC17" s="77"/>
      <c r="UOD17" s="77"/>
      <c r="UOE17" s="77"/>
      <c r="UOF17" s="77"/>
      <c r="UOG17" s="77"/>
      <c r="UOH17" s="77"/>
      <c r="UOI17" s="77"/>
      <c r="UOJ17" s="77"/>
      <c r="UOK17" s="77"/>
      <c r="UOL17" s="77"/>
      <c r="UOM17" s="77"/>
      <c r="UON17" s="77"/>
      <c r="UOO17" s="77"/>
      <c r="UOP17" s="77"/>
      <c r="UOQ17" s="77"/>
      <c r="UOR17" s="77"/>
      <c r="UOS17" s="77"/>
      <c r="UOT17" s="77"/>
      <c r="UOU17" s="77"/>
      <c r="UOV17" s="77"/>
      <c r="UOW17" s="77"/>
      <c r="UOX17" s="77"/>
      <c r="UOY17" s="77"/>
      <c r="UOZ17" s="77"/>
      <c r="UPA17" s="77"/>
      <c r="UPB17" s="77"/>
      <c r="UPC17" s="77"/>
      <c r="UPD17" s="77"/>
      <c r="UPE17" s="77"/>
      <c r="UPF17" s="77"/>
      <c r="UPG17" s="77"/>
      <c r="UPH17" s="77"/>
      <c r="UPI17" s="77"/>
      <c r="UPJ17" s="77"/>
      <c r="UPK17" s="77"/>
      <c r="UPL17" s="77"/>
      <c r="UPM17" s="77"/>
      <c r="UPN17" s="77"/>
      <c r="UPO17" s="77"/>
      <c r="UPP17" s="77"/>
      <c r="UPQ17" s="77"/>
      <c r="UPR17" s="77"/>
      <c r="UPS17" s="77"/>
      <c r="UPT17" s="77"/>
      <c r="UPU17" s="77"/>
      <c r="UPV17" s="77"/>
      <c r="UPW17" s="77"/>
      <c r="UPX17" s="77"/>
      <c r="UPY17" s="77"/>
      <c r="UPZ17" s="77"/>
      <c r="UQA17" s="77"/>
      <c r="UQB17" s="77"/>
      <c r="UQC17" s="77"/>
      <c r="UQD17" s="77"/>
      <c r="UQE17" s="77"/>
      <c r="UQF17" s="77"/>
      <c r="UQG17" s="77"/>
      <c r="UQH17" s="77"/>
      <c r="UQI17" s="77"/>
      <c r="UQJ17" s="77"/>
      <c r="UQK17" s="77"/>
      <c r="UQL17" s="77"/>
      <c r="UQM17" s="77"/>
      <c r="UQN17" s="77"/>
      <c r="UQO17" s="77"/>
      <c r="UQP17" s="77"/>
      <c r="UQQ17" s="77"/>
      <c r="UQR17" s="77"/>
      <c r="UQS17" s="77"/>
      <c r="UQT17" s="77"/>
      <c r="UQU17" s="77"/>
      <c r="UQV17" s="77"/>
      <c r="UQW17" s="77"/>
      <c r="UQX17" s="77"/>
      <c r="UQY17" s="77"/>
      <c r="UQZ17" s="77"/>
      <c r="URA17" s="77"/>
      <c r="URB17" s="77"/>
      <c r="URC17" s="77"/>
      <c r="URD17" s="77"/>
      <c r="URE17" s="77"/>
      <c r="URF17" s="77"/>
      <c r="URG17" s="77"/>
      <c r="URH17" s="77"/>
      <c r="URI17" s="77"/>
      <c r="URJ17" s="77"/>
      <c r="URK17" s="77"/>
      <c r="URL17" s="77"/>
      <c r="URM17" s="77"/>
      <c r="URN17" s="77"/>
      <c r="URO17" s="77"/>
      <c r="URP17" s="77"/>
      <c r="URQ17" s="77"/>
      <c r="URR17" s="77"/>
      <c r="URS17" s="77"/>
      <c r="URT17" s="77"/>
      <c r="URU17" s="77"/>
      <c r="URV17" s="77"/>
      <c r="URW17" s="77"/>
      <c r="URX17" s="77"/>
      <c r="URY17" s="77"/>
      <c r="URZ17" s="77"/>
      <c r="USA17" s="77"/>
      <c r="USB17" s="77"/>
      <c r="USC17" s="77"/>
      <c r="USD17" s="77"/>
      <c r="USE17" s="77"/>
      <c r="USF17" s="77"/>
      <c r="USG17" s="77"/>
      <c r="USH17" s="77"/>
      <c r="USI17" s="77"/>
      <c r="USJ17" s="77"/>
      <c r="USK17" s="77"/>
      <c r="USL17" s="77"/>
      <c r="USM17" s="77"/>
      <c r="USN17" s="77"/>
      <c r="USO17" s="77"/>
      <c r="USP17" s="77"/>
      <c r="USQ17" s="77"/>
      <c r="USR17" s="77"/>
      <c r="USS17" s="77"/>
      <c r="UST17" s="77"/>
      <c r="USU17" s="77"/>
      <c r="USV17" s="77"/>
      <c r="USW17" s="77"/>
      <c r="USX17" s="77"/>
      <c r="USY17" s="77"/>
      <c r="USZ17" s="77"/>
      <c r="UTA17" s="77"/>
      <c r="UTB17" s="77"/>
      <c r="UTC17" s="77"/>
      <c r="UTD17" s="77"/>
      <c r="UTE17" s="77"/>
      <c r="UTF17" s="77"/>
      <c r="UTG17" s="77"/>
      <c r="UTH17" s="77"/>
      <c r="UTI17" s="77"/>
      <c r="UTJ17" s="77"/>
      <c r="UTK17" s="77"/>
      <c r="UTL17" s="77"/>
      <c r="UTM17" s="77"/>
      <c r="UTN17" s="77"/>
      <c r="UTO17" s="77"/>
      <c r="UTP17" s="77"/>
      <c r="UTQ17" s="77"/>
      <c r="UTR17" s="77"/>
      <c r="UTS17" s="77"/>
      <c r="UTT17" s="77"/>
      <c r="UTU17" s="77"/>
      <c r="UTV17" s="77"/>
      <c r="UTW17" s="77"/>
      <c r="UTX17" s="77"/>
      <c r="UTY17" s="77"/>
      <c r="UTZ17" s="77"/>
      <c r="UUA17" s="77"/>
      <c r="UUB17" s="77"/>
      <c r="UUC17" s="77"/>
      <c r="UUD17" s="77"/>
      <c r="UUE17" s="77"/>
      <c r="UUF17" s="77"/>
      <c r="UUG17" s="77"/>
      <c r="UUH17" s="77"/>
      <c r="UUI17" s="77"/>
      <c r="UUJ17" s="77"/>
      <c r="UUK17" s="77"/>
      <c r="UUL17" s="77"/>
      <c r="UUM17" s="77"/>
      <c r="UUN17" s="77"/>
      <c r="UUO17" s="77"/>
      <c r="UUP17" s="77"/>
      <c r="UUQ17" s="77"/>
      <c r="UUR17" s="77"/>
      <c r="UUS17" s="77"/>
      <c r="UUT17" s="77"/>
      <c r="UUU17" s="77"/>
      <c r="UUV17" s="77"/>
      <c r="UUW17" s="77"/>
      <c r="UUX17" s="77"/>
      <c r="UUY17" s="77"/>
      <c r="UUZ17" s="77"/>
      <c r="UVA17" s="77"/>
      <c r="UVB17" s="77"/>
      <c r="UVC17" s="77"/>
      <c r="UVD17" s="77"/>
      <c r="UVE17" s="77"/>
      <c r="UVF17" s="77"/>
      <c r="UVG17" s="77"/>
      <c r="UVH17" s="77"/>
      <c r="UVI17" s="77"/>
      <c r="UVJ17" s="77"/>
      <c r="UVK17" s="77"/>
      <c r="UVL17" s="77"/>
      <c r="UVM17" s="77"/>
      <c r="UVN17" s="77"/>
      <c r="UVO17" s="77"/>
      <c r="UVP17" s="77"/>
      <c r="UVQ17" s="77"/>
      <c r="UVR17" s="77"/>
      <c r="UVS17" s="77"/>
      <c r="UVT17" s="77"/>
      <c r="UVU17" s="77"/>
      <c r="UVV17" s="77"/>
      <c r="UVW17" s="77"/>
      <c r="UVX17" s="77"/>
      <c r="UVY17" s="77"/>
      <c r="UVZ17" s="77"/>
      <c r="UWA17" s="77"/>
      <c r="UWB17" s="77"/>
      <c r="UWC17" s="77"/>
      <c r="UWD17" s="77"/>
      <c r="UWE17" s="77"/>
      <c r="UWF17" s="77"/>
      <c r="UWG17" s="77"/>
      <c r="UWH17" s="77"/>
      <c r="UWI17" s="77"/>
      <c r="UWJ17" s="77"/>
      <c r="UWK17" s="77"/>
      <c r="UWL17" s="77"/>
      <c r="UWM17" s="77"/>
      <c r="UWN17" s="77"/>
      <c r="UWO17" s="77"/>
      <c r="UWP17" s="77"/>
      <c r="UWQ17" s="77"/>
      <c r="UWR17" s="77"/>
      <c r="UWS17" s="77"/>
      <c r="UWT17" s="77"/>
      <c r="UWU17" s="77"/>
      <c r="UWV17" s="77"/>
      <c r="UWW17" s="77"/>
      <c r="UWX17" s="77"/>
      <c r="UWY17" s="77"/>
      <c r="UWZ17" s="77"/>
      <c r="UXA17" s="77"/>
      <c r="UXB17" s="77"/>
      <c r="UXC17" s="77"/>
      <c r="UXD17" s="77"/>
      <c r="UXE17" s="77"/>
      <c r="UXF17" s="77"/>
      <c r="UXG17" s="77"/>
      <c r="UXH17" s="77"/>
      <c r="UXI17" s="77"/>
      <c r="UXJ17" s="77"/>
      <c r="UXK17" s="77"/>
      <c r="UXL17" s="77"/>
      <c r="UXM17" s="77"/>
      <c r="UXN17" s="77"/>
      <c r="UXO17" s="77"/>
      <c r="UXP17" s="77"/>
      <c r="UXQ17" s="77"/>
      <c r="UXR17" s="77"/>
      <c r="UXS17" s="77"/>
      <c r="UXT17" s="77"/>
      <c r="UXU17" s="77"/>
      <c r="UXV17" s="77"/>
      <c r="UXW17" s="77"/>
      <c r="UXX17" s="77"/>
      <c r="UXY17" s="77"/>
      <c r="UXZ17" s="77"/>
      <c r="UYA17" s="77"/>
      <c r="UYB17" s="77"/>
      <c r="UYC17" s="77"/>
      <c r="UYD17" s="77"/>
      <c r="UYE17" s="77"/>
      <c r="UYF17" s="77"/>
      <c r="UYG17" s="77"/>
      <c r="UYH17" s="77"/>
      <c r="UYI17" s="77"/>
      <c r="UYJ17" s="77"/>
      <c r="UYK17" s="77"/>
      <c r="UYL17" s="77"/>
      <c r="UYM17" s="77"/>
      <c r="UYN17" s="77"/>
      <c r="UYO17" s="77"/>
      <c r="UYP17" s="77"/>
      <c r="UYQ17" s="77"/>
      <c r="UYR17" s="77"/>
      <c r="UYS17" s="77"/>
      <c r="UYT17" s="77"/>
      <c r="UYU17" s="77"/>
      <c r="UYV17" s="77"/>
      <c r="UYW17" s="77"/>
      <c r="UYX17" s="77"/>
      <c r="UYY17" s="77"/>
      <c r="UYZ17" s="77"/>
      <c r="UZA17" s="77"/>
      <c r="UZB17" s="77"/>
      <c r="UZC17" s="77"/>
      <c r="UZD17" s="77"/>
      <c r="UZE17" s="77"/>
      <c r="UZF17" s="77"/>
      <c r="UZG17" s="77"/>
      <c r="UZH17" s="77"/>
      <c r="UZI17" s="77"/>
      <c r="UZJ17" s="77"/>
      <c r="UZK17" s="77"/>
      <c r="UZL17" s="77"/>
      <c r="UZM17" s="77"/>
      <c r="UZN17" s="77"/>
      <c r="UZO17" s="77"/>
      <c r="UZP17" s="77"/>
      <c r="UZQ17" s="77"/>
      <c r="UZR17" s="77"/>
      <c r="UZS17" s="77"/>
      <c r="UZT17" s="77"/>
      <c r="UZU17" s="77"/>
      <c r="UZV17" s="77"/>
      <c r="UZW17" s="77"/>
      <c r="UZX17" s="77"/>
      <c r="UZY17" s="77"/>
      <c r="UZZ17" s="77"/>
      <c r="VAA17" s="77"/>
      <c r="VAB17" s="77"/>
      <c r="VAC17" s="77"/>
      <c r="VAD17" s="77"/>
      <c r="VAE17" s="77"/>
      <c r="VAF17" s="77"/>
      <c r="VAG17" s="77"/>
      <c r="VAH17" s="77"/>
      <c r="VAI17" s="77"/>
      <c r="VAJ17" s="77"/>
      <c r="VAK17" s="77"/>
      <c r="VAL17" s="77"/>
      <c r="VAM17" s="77"/>
      <c r="VAN17" s="77"/>
      <c r="VAO17" s="77"/>
      <c r="VAP17" s="77"/>
      <c r="VAQ17" s="77"/>
      <c r="VAR17" s="77"/>
      <c r="VAS17" s="77"/>
      <c r="VAT17" s="77"/>
      <c r="VAU17" s="77"/>
      <c r="VAV17" s="77"/>
      <c r="VAW17" s="77"/>
      <c r="VAX17" s="77"/>
      <c r="VAY17" s="77"/>
      <c r="VAZ17" s="77"/>
      <c r="VBA17" s="77"/>
      <c r="VBB17" s="77"/>
      <c r="VBC17" s="77"/>
      <c r="VBD17" s="77"/>
      <c r="VBE17" s="77"/>
      <c r="VBF17" s="77"/>
      <c r="VBG17" s="77"/>
      <c r="VBH17" s="77"/>
      <c r="VBI17" s="77"/>
      <c r="VBJ17" s="77"/>
      <c r="VBK17" s="77"/>
      <c r="VBL17" s="77"/>
      <c r="VBM17" s="77"/>
      <c r="VBN17" s="77"/>
      <c r="VBO17" s="77"/>
      <c r="VBP17" s="77"/>
      <c r="VBQ17" s="77"/>
      <c r="VBR17" s="77"/>
      <c r="VBS17" s="77"/>
      <c r="VBT17" s="77"/>
      <c r="VBU17" s="77"/>
      <c r="VBV17" s="77"/>
      <c r="VBW17" s="77"/>
      <c r="VBX17" s="77"/>
      <c r="VBY17" s="77"/>
      <c r="VBZ17" s="77"/>
      <c r="VCA17" s="77"/>
      <c r="VCB17" s="77"/>
      <c r="VCC17" s="77"/>
      <c r="VCD17" s="77"/>
      <c r="VCE17" s="77"/>
      <c r="VCF17" s="77"/>
      <c r="VCG17" s="77"/>
      <c r="VCH17" s="77"/>
      <c r="VCI17" s="77"/>
      <c r="VCJ17" s="77"/>
      <c r="VCK17" s="77"/>
      <c r="VCL17" s="77"/>
      <c r="VCM17" s="77"/>
      <c r="VCN17" s="77"/>
      <c r="VCO17" s="77"/>
      <c r="VCP17" s="77"/>
      <c r="VCQ17" s="77"/>
      <c r="VCR17" s="77"/>
      <c r="VCS17" s="77"/>
      <c r="VCT17" s="77"/>
      <c r="VCU17" s="77"/>
      <c r="VCV17" s="77"/>
      <c r="VCW17" s="77"/>
      <c r="VCX17" s="77"/>
      <c r="VCY17" s="77"/>
      <c r="VCZ17" s="77"/>
      <c r="VDA17" s="77"/>
      <c r="VDB17" s="77"/>
      <c r="VDC17" s="77"/>
      <c r="VDD17" s="77"/>
      <c r="VDE17" s="77"/>
      <c r="VDF17" s="77"/>
      <c r="VDG17" s="77"/>
      <c r="VDH17" s="77"/>
      <c r="VDI17" s="77"/>
      <c r="VDJ17" s="77"/>
      <c r="VDK17" s="77"/>
      <c r="VDL17" s="77"/>
      <c r="VDM17" s="77"/>
      <c r="VDN17" s="77"/>
      <c r="VDO17" s="77"/>
      <c r="VDP17" s="77"/>
      <c r="VDQ17" s="77"/>
      <c r="VDR17" s="77"/>
      <c r="VDS17" s="77"/>
      <c r="VDT17" s="77"/>
      <c r="VDU17" s="77"/>
      <c r="VDV17" s="77"/>
      <c r="VDW17" s="77"/>
      <c r="VDX17" s="77"/>
      <c r="VDY17" s="77"/>
      <c r="VDZ17" s="77"/>
      <c r="VEA17" s="77"/>
      <c r="VEB17" s="77"/>
      <c r="VEC17" s="77"/>
      <c r="VED17" s="77"/>
      <c r="VEE17" s="77"/>
      <c r="VEF17" s="77"/>
      <c r="VEG17" s="77"/>
      <c r="VEH17" s="77"/>
      <c r="VEI17" s="77"/>
      <c r="VEJ17" s="77"/>
      <c r="VEK17" s="77"/>
      <c r="VEL17" s="77"/>
      <c r="VEM17" s="77"/>
      <c r="VEN17" s="77"/>
      <c r="VEO17" s="77"/>
      <c r="VEP17" s="77"/>
      <c r="VEQ17" s="77"/>
      <c r="VER17" s="77"/>
      <c r="VES17" s="77"/>
      <c r="VET17" s="77"/>
      <c r="VEU17" s="77"/>
      <c r="VEV17" s="77"/>
      <c r="VEW17" s="77"/>
      <c r="VEX17" s="77"/>
      <c r="VEY17" s="77"/>
      <c r="VEZ17" s="77"/>
      <c r="VFA17" s="77"/>
      <c r="VFB17" s="77"/>
      <c r="VFC17" s="77"/>
      <c r="VFD17" s="77"/>
      <c r="VFE17" s="77"/>
      <c r="VFF17" s="77"/>
      <c r="VFG17" s="77"/>
      <c r="VFH17" s="77"/>
      <c r="VFI17" s="77"/>
      <c r="VFJ17" s="77"/>
      <c r="VFK17" s="77"/>
      <c r="VFL17" s="77"/>
      <c r="VFM17" s="77"/>
      <c r="VFN17" s="77"/>
      <c r="VFO17" s="77"/>
      <c r="VFP17" s="77"/>
      <c r="VFQ17" s="77"/>
      <c r="VFR17" s="77"/>
      <c r="VFS17" s="77"/>
      <c r="VFT17" s="77"/>
      <c r="VFU17" s="77"/>
      <c r="VFV17" s="77"/>
      <c r="VFW17" s="77"/>
      <c r="VFX17" s="77"/>
      <c r="VFY17" s="77"/>
      <c r="VFZ17" s="77"/>
      <c r="VGA17" s="77"/>
      <c r="VGB17" s="77"/>
      <c r="VGC17" s="77"/>
      <c r="VGD17" s="77"/>
      <c r="VGE17" s="77"/>
      <c r="VGF17" s="77"/>
      <c r="VGG17" s="77"/>
      <c r="VGH17" s="77"/>
      <c r="VGI17" s="77"/>
      <c r="VGJ17" s="77"/>
      <c r="VGK17" s="77"/>
      <c r="VGL17" s="77"/>
      <c r="VGM17" s="77"/>
      <c r="VGN17" s="77"/>
      <c r="VGO17" s="77"/>
      <c r="VGP17" s="77"/>
      <c r="VGQ17" s="77"/>
      <c r="VGR17" s="77"/>
      <c r="VGS17" s="77"/>
      <c r="VGT17" s="77"/>
      <c r="VGU17" s="77"/>
      <c r="VGV17" s="77"/>
      <c r="VGW17" s="77"/>
      <c r="VGX17" s="77"/>
      <c r="VGY17" s="77"/>
      <c r="VGZ17" s="77"/>
      <c r="VHA17" s="77"/>
      <c r="VHB17" s="77"/>
      <c r="VHC17" s="77"/>
      <c r="VHD17" s="77"/>
      <c r="VHE17" s="77"/>
      <c r="VHF17" s="77"/>
      <c r="VHG17" s="77"/>
      <c r="VHH17" s="77"/>
      <c r="VHI17" s="77"/>
      <c r="VHJ17" s="77"/>
      <c r="VHK17" s="77"/>
      <c r="VHL17" s="77"/>
      <c r="VHM17" s="77"/>
      <c r="VHN17" s="77"/>
      <c r="VHO17" s="77"/>
      <c r="VHP17" s="77"/>
      <c r="VHQ17" s="77"/>
      <c r="VHR17" s="77"/>
      <c r="VHS17" s="77"/>
      <c r="VHT17" s="77"/>
      <c r="VHU17" s="77"/>
      <c r="VHV17" s="77"/>
      <c r="VHW17" s="77"/>
      <c r="VHX17" s="77"/>
      <c r="VHY17" s="77"/>
      <c r="VHZ17" s="77"/>
      <c r="VIA17" s="77"/>
      <c r="VIB17" s="77"/>
      <c r="VIC17" s="77"/>
      <c r="VID17" s="77"/>
      <c r="VIE17" s="77"/>
      <c r="VIF17" s="77"/>
      <c r="VIG17" s="77"/>
      <c r="VIH17" s="77"/>
      <c r="VII17" s="77"/>
      <c r="VIJ17" s="77"/>
      <c r="VIK17" s="77"/>
      <c r="VIL17" s="77"/>
      <c r="VIM17" s="77"/>
      <c r="VIN17" s="77"/>
      <c r="VIO17" s="77"/>
      <c r="VIP17" s="77"/>
      <c r="VIQ17" s="77"/>
      <c r="VIR17" s="77"/>
      <c r="VIS17" s="77"/>
      <c r="VIT17" s="77"/>
      <c r="VIU17" s="77"/>
      <c r="VIV17" s="77"/>
      <c r="VIW17" s="77"/>
      <c r="VIX17" s="77"/>
      <c r="VIY17" s="77"/>
      <c r="VIZ17" s="77"/>
      <c r="VJA17" s="77"/>
      <c r="VJB17" s="77"/>
      <c r="VJC17" s="77"/>
      <c r="VJD17" s="77"/>
      <c r="VJE17" s="77"/>
      <c r="VJF17" s="77"/>
      <c r="VJG17" s="77"/>
      <c r="VJH17" s="77"/>
      <c r="VJI17" s="77"/>
      <c r="VJJ17" s="77"/>
      <c r="VJK17" s="77"/>
      <c r="VJL17" s="77"/>
      <c r="VJM17" s="77"/>
      <c r="VJN17" s="77"/>
      <c r="VJO17" s="77"/>
      <c r="VJP17" s="77"/>
      <c r="VJQ17" s="77"/>
      <c r="VJR17" s="77"/>
      <c r="VJS17" s="77"/>
      <c r="VJT17" s="77"/>
      <c r="VJU17" s="77"/>
      <c r="VJV17" s="77"/>
      <c r="VJW17" s="77"/>
      <c r="VJX17" s="77"/>
      <c r="VJY17" s="77"/>
      <c r="VJZ17" s="77"/>
      <c r="VKA17" s="77"/>
      <c r="VKB17" s="77"/>
      <c r="VKC17" s="77"/>
      <c r="VKD17" s="77"/>
      <c r="VKE17" s="77"/>
      <c r="VKF17" s="77"/>
      <c r="VKG17" s="77"/>
      <c r="VKH17" s="77"/>
      <c r="VKI17" s="77"/>
      <c r="VKJ17" s="77"/>
      <c r="VKK17" s="77"/>
      <c r="VKL17" s="77"/>
      <c r="VKM17" s="77"/>
      <c r="VKN17" s="77"/>
      <c r="VKO17" s="77"/>
      <c r="VKP17" s="77"/>
      <c r="VKQ17" s="77"/>
      <c r="VKR17" s="77"/>
      <c r="VKS17" s="77"/>
      <c r="VKT17" s="77"/>
      <c r="VKU17" s="77"/>
      <c r="VKV17" s="77"/>
      <c r="VKW17" s="77"/>
      <c r="VKX17" s="77"/>
      <c r="VKY17" s="77"/>
      <c r="VKZ17" s="77"/>
      <c r="VLA17" s="77"/>
      <c r="VLB17" s="77"/>
      <c r="VLC17" s="77"/>
      <c r="VLD17" s="77"/>
      <c r="VLE17" s="77"/>
      <c r="VLF17" s="77"/>
      <c r="VLG17" s="77"/>
      <c r="VLH17" s="77"/>
      <c r="VLI17" s="77"/>
      <c r="VLJ17" s="77"/>
      <c r="VLK17" s="77"/>
      <c r="VLL17" s="77"/>
      <c r="VLM17" s="77"/>
      <c r="VLN17" s="77"/>
      <c r="VLO17" s="77"/>
      <c r="VLP17" s="77"/>
      <c r="VLQ17" s="77"/>
      <c r="VLR17" s="77"/>
      <c r="VLS17" s="77"/>
      <c r="VLT17" s="77"/>
      <c r="VLU17" s="77"/>
      <c r="VLV17" s="77"/>
      <c r="VLW17" s="77"/>
      <c r="VLX17" s="77"/>
      <c r="VLY17" s="77"/>
      <c r="VLZ17" s="77"/>
      <c r="VMA17" s="77"/>
      <c r="VMB17" s="77"/>
      <c r="VMC17" s="77"/>
      <c r="VMD17" s="77"/>
      <c r="VME17" s="77"/>
      <c r="VMF17" s="77"/>
      <c r="VMG17" s="77"/>
      <c r="VMH17" s="77"/>
      <c r="VMI17" s="77"/>
      <c r="VMJ17" s="77"/>
      <c r="VMK17" s="77"/>
      <c r="VML17" s="77"/>
      <c r="VMM17" s="77"/>
      <c r="VMN17" s="77"/>
      <c r="VMO17" s="77"/>
      <c r="VMP17" s="77"/>
      <c r="VMQ17" s="77"/>
      <c r="VMR17" s="77"/>
      <c r="VMS17" s="77"/>
      <c r="VMT17" s="77"/>
      <c r="VMU17" s="77"/>
      <c r="VMV17" s="77"/>
      <c r="VMW17" s="77"/>
      <c r="VMX17" s="77"/>
      <c r="VMY17" s="77"/>
      <c r="VMZ17" s="77"/>
      <c r="VNA17" s="77"/>
      <c r="VNB17" s="77"/>
      <c r="VNC17" s="77"/>
      <c r="VND17" s="77"/>
      <c r="VNE17" s="77"/>
      <c r="VNF17" s="77"/>
      <c r="VNG17" s="77"/>
      <c r="VNH17" s="77"/>
      <c r="VNI17" s="77"/>
      <c r="VNJ17" s="77"/>
      <c r="VNK17" s="77"/>
      <c r="VNL17" s="77"/>
      <c r="VNM17" s="77"/>
      <c r="VNN17" s="77"/>
      <c r="VNO17" s="77"/>
      <c r="VNP17" s="77"/>
      <c r="VNQ17" s="77"/>
      <c r="VNR17" s="77"/>
      <c r="VNS17" s="77"/>
      <c r="VNT17" s="77"/>
      <c r="VNU17" s="77"/>
      <c r="VNV17" s="77"/>
      <c r="VNW17" s="77"/>
      <c r="VNX17" s="77"/>
      <c r="VNY17" s="77"/>
      <c r="VNZ17" s="77"/>
      <c r="VOA17" s="77"/>
      <c r="VOB17" s="77"/>
      <c r="VOC17" s="77"/>
      <c r="VOD17" s="77"/>
      <c r="VOE17" s="77"/>
      <c r="VOF17" s="77"/>
      <c r="VOG17" s="77"/>
      <c r="VOH17" s="77"/>
      <c r="VOI17" s="77"/>
      <c r="VOJ17" s="77"/>
      <c r="VOK17" s="77"/>
      <c r="VOL17" s="77"/>
      <c r="VOM17" s="77"/>
      <c r="VON17" s="77"/>
      <c r="VOO17" s="77"/>
      <c r="VOP17" s="77"/>
      <c r="VOQ17" s="77"/>
      <c r="VOR17" s="77"/>
      <c r="VOS17" s="77"/>
      <c r="VOT17" s="77"/>
      <c r="VOU17" s="77"/>
      <c r="VOV17" s="77"/>
      <c r="VOW17" s="77"/>
      <c r="VOX17" s="77"/>
      <c r="VOY17" s="77"/>
      <c r="VOZ17" s="77"/>
      <c r="VPA17" s="77"/>
      <c r="VPB17" s="77"/>
      <c r="VPC17" s="77"/>
      <c r="VPD17" s="77"/>
      <c r="VPE17" s="77"/>
      <c r="VPF17" s="77"/>
      <c r="VPG17" s="77"/>
      <c r="VPH17" s="77"/>
      <c r="VPI17" s="77"/>
      <c r="VPJ17" s="77"/>
      <c r="VPK17" s="77"/>
      <c r="VPL17" s="77"/>
      <c r="VPM17" s="77"/>
      <c r="VPN17" s="77"/>
      <c r="VPO17" s="77"/>
      <c r="VPP17" s="77"/>
      <c r="VPQ17" s="77"/>
      <c r="VPR17" s="77"/>
      <c r="VPS17" s="77"/>
      <c r="VPT17" s="77"/>
      <c r="VPU17" s="77"/>
      <c r="VPV17" s="77"/>
      <c r="VPW17" s="77"/>
      <c r="VPX17" s="77"/>
      <c r="VPY17" s="77"/>
      <c r="VPZ17" s="77"/>
      <c r="VQA17" s="77"/>
      <c r="VQB17" s="77"/>
      <c r="VQC17" s="77"/>
      <c r="VQD17" s="77"/>
      <c r="VQE17" s="77"/>
      <c r="VQF17" s="77"/>
      <c r="VQG17" s="77"/>
      <c r="VQH17" s="77"/>
      <c r="VQI17" s="77"/>
      <c r="VQJ17" s="77"/>
      <c r="VQK17" s="77"/>
      <c r="VQL17" s="77"/>
      <c r="VQM17" s="77"/>
      <c r="VQN17" s="77"/>
      <c r="VQO17" s="77"/>
      <c r="VQP17" s="77"/>
      <c r="VQQ17" s="77"/>
      <c r="VQR17" s="77"/>
      <c r="VQS17" s="77"/>
      <c r="VQT17" s="77"/>
      <c r="VQU17" s="77"/>
      <c r="VQV17" s="77"/>
      <c r="VQW17" s="77"/>
      <c r="VQX17" s="77"/>
      <c r="VQY17" s="77"/>
      <c r="VQZ17" s="77"/>
      <c r="VRA17" s="77"/>
      <c r="VRB17" s="77"/>
      <c r="VRC17" s="77"/>
      <c r="VRD17" s="77"/>
      <c r="VRE17" s="77"/>
      <c r="VRF17" s="77"/>
      <c r="VRG17" s="77"/>
      <c r="VRH17" s="77"/>
      <c r="VRI17" s="77"/>
      <c r="VRJ17" s="77"/>
      <c r="VRK17" s="77"/>
      <c r="VRL17" s="77"/>
      <c r="VRM17" s="77"/>
      <c r="VRN17" s="77"/>
      <c r="VRO17" s="77"/>
      <c r="VRP17" s="77"/>
      <c r="VRQ17" s="77"/>
      <c r="VRR17" s="77"/>
      <c r="VRS17" s="77"/>
      <c r="VRT17" s="77"/>
      <c r="VRU17" s="77"/>
      <c r="VRV17" s="77"/>
      <c r="VRW17" s="77"/>
      <c r="VRX17" s="77"/>
      <c r="VRY17" s="77"/>
      <c r="VRZ17" s="77"/>
      <c r="VSA17" s="77"/>
      <c r="VSB17" s="77"/>
      <c r="VSC17" s="77"/>
      <c r="VSD17" s="77"/>
      <c r="VSE17" s="77"/>
      <c r="VSF17" s="77"/>
      <c r="VSG17" s="77"/>
      <c r="VSH17" s="77"/>
      <c r="VSI17" s="77"/>
      <c r="VSJ17" s="77"/>
      <c r="VSK17" s="77"/>
      <c r="VSL17" s="77"/>
      <c r="VSM17" s="77"/>
      <c r="VSN17" s="77"/>
      <c r="VSO17" s="77"/>
      <c r="VSP17" s="77"/>
      <c r="VSQ17" s="77"/>
      <c r="VSR17" s="77"/>
      <c r="VSS17" s="77"/>
      <c r="VST17" s="77"/>
      <c r="VSU17" s="77"/>
      <c r="VSV17" s="77"/>
      <c r="VSW17" s="77"/>
      <c r="VSX17" s="77"/>
      <c r="VSY17" s="77"/>
      <c r="VSZ17" s="77"/>
      <c r="VTA17" s="77"/>
      <c r="VTB17" s="77"/>
      <c r="VTC17" s="77"/>
      <c r="VTD17" s="77"/>
      <c r="VTE17" s="77"/>
      <c r="VTF17" s="77"/>
      <c r="VTG17" s="77"/>
      <c r="VTH17" s="77"/>
      <c r="VTI17" s="77"/>
      <c r="VTJ17" s="77"/>
      <c r="VTK17" s="77"/>
      <c r="VTL17" s="77"/>
      <c r="VTM17" s="77"/>
      <c r="VTN17" s="77"/>
      <c r="VTO17" s="77"/>
      <c r="VTP17" s="77"/>
      <c r="VTQ17" s="77"/>
      <c r="VTR17" s="77"/>
      <c r="VTS17" s="77"/>
      <c r="VTT17" s="77"/>
      <c r="VTU17" s="77"/>
      <c r="VTV17" s="77"/>
      <c r="VTW17" s="77"/>
      <c r="VTX17" s="77"/>
      <c r="VTY17" s="77"/>
      <c r="VTZ17" s="77"/>
      <c r="VUA17" s="77"/>
      <c r="VUB17" s="77"/>
      <c r="VUC17" s="77"/>
      <c r="VUD17" s="77"/>
      <c r="VUE17" s="77"/>
      <c r="VUF17" s="77"/>
      <c r="VUG17" s="77"/>
      <c r="VUH17" s="77"/>
      <c r="VUI17" s="77"/>
      <c r="VUJ17" s="77"/>
      <c r="VUK17" s="77"/>
      <c r="VUL17" s="77"/>
      <c r="VUM17" s="77"/>
      <c r="VUN17" s="77"/>
      <c r="VUO17" s="77"/>
      <c r="VUP17" s="77"/>
      <c r="VUQ17" s="77"/>
      <c r="VUR17" s="77"/>
      <c r="VUS17" s="77"/>
      <c r="VUT17" s="77"/>
      <c r="VUU17" s="77"/>
      <c r="VUV17" s="77"/>
      <c r="VUW17" s="77"/>
      <c r="VUX17" s="77"/>
      <c r="VUY17" s="77"/>
      <c r="VUZ17" s="77"/>
      <c r="VVA17" s="77"/>
      <c r="VVB17" s="77"/>
      <c r="VVC17" s="77"/>
      <c r="VVD17" s="77"/>
      <c r="VVE17" s="77"/>
      <c r="VVF17" s="77"/>
      <c r="VVG17" s="77"/>
      <c r="VVH17" s="77"/>
      <c r="VVI17" s="77"/>
      <c r="VVJ17" s="77"/>
      <c r="VVK17" s="77"/>
      <c r="VVL17" s="77"/>
      <c r="VVM17" s="77"/>
      <c r="VVN17" s="77"/>
      <c r="VVO17" s="77"/>
      <c r="VVP17" s="77"/>
      <c r="VVQ17" s="77"/>
      <c r="VVR17" s="77"/>
      <c r="VVS17" s="77"/>
      <c r="VVT17" s="77"/>
      <c r="VVU17" s="77"/>
      <c r="VVV17" s="77"/>
      <c r="VVW17" s="77"/>
      <c r="VVX17" s="77"/>
      <c r="VVY17" s="77"/>
      <c r="VVZ17" s="77"/>
      <c r="VWA17" s="77"/>
      <c r="VWB17" s="77"/>
      <c r="VWC17" s="77"/>
      <c r="VWD17" s="77"/>
      <c r="VWE17" s="77"/>
      <c r="VWF17" s="77"/>
      <c r="VWG17" s="77"/>
      <c r="VWH17" s="77"/>
      <c r="VWI17" s="77"/>
      <c r="VWJ17" s="77"/>
      <c r="VWK17" s="77"/>
      <c r="VWL17" s="77"/>
      <c r="VWM17" s="77"/>
      <c r="VWN17" s="77"/>
      <c r="VWO17" s="77"/>
      <c r="VWP17" s="77"/>
      <c r="VWQ17" s="77"/>
      <c r="VWR17" s="77"/>
      <c r="VWS17" s="77"/>
      <c r="VWT17" s="77"/>
      <c r="VWU17" s="77"/>
      <c r="VWV17" s="77"/>
      <c r="VWW17" s="77"/>
      <c r="VWX17" s="77"/>
      <c r="VWY17" s="77"/>
      <c r="VWZ17" s="77"/>
      <c r="VXA17" s="77"/>
      <c r="VXB17" s="77"/>
      <c r="VXC17" s="77"/>
      <c r="VXD17" s="77"/>
      <c r="VXE17" s="77"/>
      <c r="VXF17" s="77"/>
      <c r="VXG17" s="77"/>
      <c r="VXH17" s="77"/>
      <c r="VXI17" s="77"/>
      <c r="VXJ17" s="77"/>
      <c r="VXK17" s="77"/>
      <c r="VXL17" s="77"/>
      <c r="VXM17" s="77"/>
      <c r="VXN17" s="77"/>
      <c r="VXO17" s="77"/>
      <c r="VXP17" s="77"/>
      <c r="VXQ17" s="77"/>
      <c r="VXR17" s="77"/>
      <c r="VXS17" s="77"/>
      <c r="VXT17" s="77"/>
      <c r="VXU17" s="77"/>
      <c r="VXV17" s="77"/>
      <c r="VXW17" s="77"/>
      <c r="VXX17" s="77"/>
      <c r="VXY17" s="77"/>
      <c r="VXZ17" s="77"/>
      <c r="VYA17" s="77"/>
      <c r="VYB17" s="77"/>
      <c r="VYC17" s="77"/>
      <c r="VYD17" s="77"/>
      <c r="VYE17" s="77"/>
      <c r="VYF17" s="77"/>
      <c r="VYG17" s="77"/>
      <c r="VYH17" s="77"/>
      <c r="VYI17" s="77"/>
      <c r="VYJ17" s="77"/>
      <c r="VYK17" s="77"/>
      <c r="VYL17" s="77"/>
      <c r="VYM17" s="77"/>
      <c r="VYN17" s="77"/>
      <c r="VYO17" s="77"/>
      <c r="VYP17" s="77"/>
      <c r="VYQ17" s="77"/>
      <c r="VYR17" s="77"/>
      <c r="VYS17" s="77"/>
      <c r="VYT17" s="77"/>
      <c r="VYU17" s="77"/>
      <c r="VYV17" s="77"/>
      <c r="VYW17" s="77"/>
      <c r="VYX17" s="77"/>
      <c r="VYY17" s="77"/>
      <c r="VYZ17" s="77"/>
      <c r="VZA17" s="77"/>
      <c r="VZB17" s="77"/>
      <c r="VZC17" s="77"/>
      <c r="VZD17" s="77"/>
      <c r="VZE17" s="77"/>
      <c r="VZF17" s="77"/>
      <c r="VZG17" s="77"/>
      <c r="VZH17" s="77"/>
      <c r="VZI17" s="77"/>
      <c r="VZJ17" s="77"/>
      <c r="VZK17" s="77"/>
      <c r="VZL17" s="77"/>
      <c r="VZM17" s="77"/>
      <c r="VZN17" s="77"/>
      <c r="VZO17" s="77"/>
      <c r="VZP17" s="77"/>
      <c r="VZQ17" s="77"/>
      <c r="VZR17" s="77"/>
      <c r="VZS17" s="77"/>
      <c r="VZT17" s="77"/>
      <c r="VZU17" s="77"/>
      <c r="VZV17" s="77"/>
      <c r="VZW17" s="77"/>
      <c r="VZX17" s="77"/>
      <c r="VZY17" s="77"/>
      <c r="VZZ17" s="77"/>
      <c r="WAA17" s="77"/>
      <c r="WAB17" s="77"/>
      <c r="WAC17" s="77"/>
      <c r="WAD17" s="77"/>
      <c r="WAE17" s="77"/>
      <c r="WAF17" s="77"/>
      <c r="WAG17" s="77"/>
      <c r="WAH17" s="77"/>
      <c r="WAI17" s="77"/>
      <c r="WAJ17" s="77"/>
      <c r="WAK17" s="77"/>
      <c r="WAL17" s="77"/>
      <c r="WAM17" s="77"/>
      <c r="WAN17" s="77"/>
      <c r="WAO17" s="77"/>
      <c r="WAP17" s="77"/>
      <c r="WAQ17" s="77"/>
      <c r="WAR17" s="77"/>
      <c r="WAS17" s="77"/>
      <c r="WAT17" s="77"/>
      <c r="WAU17" s="77"/>
      <c r="WAV17" s="77"/>
      <c r="WAW17" s="77"/>
      <c r="WAX17" s="77"/>
      <c r="WAY17" s="77"/>
      <c r="WAZ17" s="77"/>
      <c r="WBA17" s="77"/>
      <c r="WBB17" s="77"/>
      <c r="WBC17" s="77"/>
      <c r="WBD17" s="77"/>
      <c r="WBE17" s="77"/>
      <c r="WBF17" s="77"/>
      <c r="WBG17" s="77"/>
      <c r="WBH17" s="77"/>
      <c r="WBI17" s="77"/>
      <c r="WBJ17" s="77"/>
      <c r="WBK17" s="77"/>
      <c r="WBL17" s="77"/>
      <c r="WBM17" s="77"/>
      <c r="WBN17" s="77"/>
      <c r="WBO17" s="77"/>
      <c r="WBP17" s="77"/>
      <c r="WBQ17" s="77"/>
      <c r="WBR17" s="77"/>
      <c r="WBS17" s="77"/>
      <c r="WBT17" s="77"/>
      <c r="WBU17" s="77"/>
      <c r="WBV17" s="77"/>
      <c r="WBW17" s="77"/>
      <c r="WBX17" s="77"/>
      <c r="WBY17" s="77"/>
      <c r="WBZ17" s="77"/>
      <c r="WCA17" s="77"/>
      <c r="WCB17" s="77"/>
      <c r="WCC17" s="77"/>
      <c r="WCD17" s="77"/>
      <c r="WCE17" s="77"/>
      <c r="WCF17" s="77"/>
      <c r="WCG17" s="77"/>
      <c r="WCH17" s="77"/>
      <c r="WCI17" s="77"/>
      <c r="WCJ17" s="77"/>
      <c r="WCK17" s="77"/>
      <c r="WCL17" s="77"/>
      <c r="WCM17" s="77"/>
      <c r="WCN17" s="77"/>
      <c r="WCO17" s="77"/>
      <c r="WCP17" s="77"/>
      <c r="WCQ17" s="77"/>
      <c r="WCR17" s="77"/>
      <c r="WCS17" s="77"/>
      <c r="WCT17" s="77"/>
      <c r="WCU17" s="77"/>
      <c r="WCV17" s="77"/>
      <c r="WCW17" s="77"/>
      <c r="WCX17" s="77"/>
      <c r="WCY17" s="77"/>
      <c r="WCZ17" s="77"/>
      <c r="WDA17" s="77"/>
      <c r="WDB17" s="77"/>
      <c r="WDC17" s="77"/>
      <c r="WDD17" s="77"/>
      <c r="WDE17" s="77"/>
      <c r="WDF17" s="77"/>
      <c r="WDG17" s="77"/>
      <c r="WDH17" s="77"/>
      <c r="WDI17" s="77"/>
      <c r="WDJ17" s="77"/>
      <c r="WDK17" s="77"/>
      <c r="WDL17" s="77"/>
      <c r="WDM17" s="77"/>
      <c r="WDN17" s="77"/>
      <c r="WDO17" s="77"/>
      <c r="WDP17" s="77"/>
      <c r="WDQ17" s="77"/>
      <c r="WDR17" s="77"/>
      <c r="WDS17" s="77"/>
      <c r="WDT17" s="77"/>
      <c r="WDU17" s="77"/>
      <c r="WDV17" s="77"/>
      <c r="WDW17" s="77"/>
      <c r="WDX17" s="77"/>
      <c r="WDY17" s="77"/>
      <c r="WDZ17" s="77"/>
      <c r="WEA17" s="77"/>
      <c r="WEB17" s="77"/>
      <c r="WEC17" s="77"/>
      <c r="WED17" s="77"/>
      <c r="WEE17" s="77"/>
      <c r="WEF17" s="77"/>
      <c r="WEG17" s="77"/>
      <c r="WEH17" s="77"/>
      <c r="WEI17" s="77"/>
      <c r="WEJ17" s="77"/>
      <c r="WEK17" s="77"/>
      <c r="WEL17" s="77"/>
      <c r="WEM17" s="77"/>
      <c r="WEN17" s="77"/>
      <c r="WEO17" s="77"/>
      <c r="WEP17" s="77"/>
      <c r="WEQ17" s="77"/>
      <c r="WER17" s="77"/>
      <c r="WES17" s="77"/>
      <c r="WET17" s="77"/>
      <c r="WEU17" s="77"/>
      <c r="WEV17" s="77"/>
      <c r="WEW17" s="77"/>
      <c r="WEX17" s="77"/>
      <c r="WEY17" s="77"/>
      <c r="WEZ17" s="77"/>
      <c r="WFA17" s="77"/>
      <c r="WFB17" s="77"/>
      <c r="WFC17" s="77"/>
      <c r="WFD17" s="77"/>
      <c r="WFE17" s="77"/>
      <c r="WFF17" s="77"/>
      <c r="WFG17" s="77"/>
      <c r="WFH17" s="77"/>
      <c r="WFI17" s="77"/>
      <c r="WFJ17" s="77"/>
      <c r="WFK17" s="77"/>
      <c r="WFL17" s="77"/>
      <c r="WFM17" s="77"/>
      <c r="WFN17" s="77"/>
      <c r="WFO17" s="77"/>
      <c r="WFP17" s="77"/>
      <c r="WFQ17" s="77"/>
      <c r="WFR17" s="77"/>
      <c r="WFS17" s="77"/>
      <c r="WFT17" s="77"/>
      <c r="WFU17" s="77"/>
      <c r="WFV17" s="77"/>
      <c r="WFW17" s="77"/>
      <c r="WFX17" s="77"/>
      <c r="WFY17" s="77"/>
      <c r="WFZ17" s="77"/>
      <c r="WGA17" s="77"/>
      <c r="WGB17" s="77"/>
      <c r="WGC17" s="77"/>
      <c r="WGD17" s="77"/>
      <c r="WGE17" s="77"/>
      <c r="WGF17" s="77"/>
      <c r="WGG17" s="77"/>
      <c r="WGH17" s="77"/>
      <c r="WGI17" s="77"/>
      <c r="WGJ17" s="77"/>
      <c r="WGK17" s="77"/>
      <c r="WGL17" s="77"/>
      <c r="WGM17" s="77"/>
      <c r="WGN17" s="77"/>
      <c r="WGO17" s="77"/>
      <c r="WGP17" s="77"/>
      <c r="WGQ17" s="77"/>
      <c r="WGR17" s="77"/>
      <c r="WGS17" s="77"/>
      <c r="WGT17" s="77"/>
      <c r="WGU17" s="77"/>
      <c r="WGV17" s="77"/>
      <c r="WGW17" s="77"/>
      <c r="WGX17" s="77"/>
      <c r="WGY17" s="77"/>
      <c r="WGZ17" s="77"/>
      <c r="WHA17" s="77"/>
      <c r="WHB17" s="77"/>
      <c r="WHC17" s="77"/>
      <c r="WHD17" s="77"/>
      <c r="WHE17" s="77"/>
      <c r="WHF17" s="77"/>
      <c r="WHG17" s="77"/>
      <c r="WHH17" s="77"/>
      <c r="WHI17" s="77"/>
      <c r="WHJ17" s="77"/>
      <c r="WHK17" s="77"/>
      <c r="WHL17" s="77"/>
      <c r="WHM17" s="77"/>
      <c r="WHN17" s="77"/>
      <c r="WHO17" s="77"/>
      <c r="WHP17" s="77"/>
      <c r="WHQ17" s="77"/>
      <c r="WHR17" s="77"/>
      <c r="WHS17" s="77"/>
      <c r="WHT17" s="77"/>
      <c r="WHU17" s="77"/>
      <c r="WHV17" s="77"/>
      <c r="WHW17" s="77"/>
      <c r="WHX17" s="77"/>
      <c r="WHY17" s="77"/>
      <c r="WHZ17" s="77"/>
      <c r="WIA17" s="77"/>
      <c r="WIB17" s="77"/>
      <c r="WIC17" s="77"/>
      <c r="WID17" s="77"/>
      <c r="WIE17" s="77"/>
      <c r="WIF17" s="77"/>
      <c r="WIG17" s="77"/>
      <c r="WIH17" s="77"/>
      <c r="WII17" s="77"/>
      <c r="WIJ17" s="77"/>
      <c r="WIK17" s="77"/>
      <c r="WIL17" s="77"/>
      <c r="WIM17" s="77"/>
      <c r="WIN17" s="77"/>
      <c r="WIO17" s="77"/>
      <c r="WIP17" s="77"/>
      <c r="WIQ17" s="77"/>
      <c r="WIR17" s="77"/>
      <c r="WIS17" s="77"/>
      <c r="WIT17" s="77"/>
      <c r="WIU17" s="77"/>
      <c r="WIV17" s="77"/>
      <c r="WIW17" s="77"/>
      <c r="WIX17" s="77"/>
      <c r="WIY17" s="77"/>
      <c r="WIZ17" s="77"/>
      <c r="WJA17" s="77"/>
      <c r="WJB17" s="77"/>
      <c r="WJC17" s="77"/>
      <c r="WJD17" s="77"/>
      <c r="WJE17" s="77"/>
      <c r="WJF17" s="77"/>
      <c r="WJG17" s="77"/>
      <c r="WJH17" s="77"/>
      <c r="WJI17" s="77"/>
      <c r="WJJ17" s="77"/>
      <c r="WJK17" s="77"/>
      <c r="WJL17" s="77"/>
      <c r="WJM17" s="77"/>
      <c r="WJN17" s="77"/>
      <c r="WJO17" s="77"/>
      <c r="WJP17" s="77"/>
      <c r="WJQ17" s="77"/>
      <c r="WJR17" s="77"/>
      <c r="WJS17" s="77"/>
      <c r="WJT17" s="77"/>
      <c r="WJU17" s="77"/>
      <c r="WJV17" s="77"/>
      <c r="WJW17" s="77"/>
      <c r="WJX17" s="77"/>
      <c r="WJY17" s="77"/>
      <c r="WJZ17" s="77"/>
      <c r="WKA17" s="77"/>
      <c r="WKB17" s="77"/>
      <c r="WKC17" s="77"/>
      <c r="WKD17" s="77"/>
      <c r="WKE17" s="77"/>
      <c r="WKF17" s="77"/>
      <c r="WKG17" s="77"/>
      <c r="WKH17" s="77"/>
      <c r="WKI17" s="77"/>
      <c r="WKJ17" s="77"/>
      <c r="WKK17" s="77"/>
      <c r="WKL17" s="77"/>
      <c r="WKM17" s="77"/>
      <c r="WKN17" s="77"/>
      <c r="WKO17" s="77"/>
      <c r="WKP17" s="77"/>
      <c r="WKQ17" s="77"/>
      <c r="WKR17" s="77"/>
      <c r="WKS17" s="77"/>
      <c r="WKT17" s="77"/>
      <c r="WKU17" s="77"/>
      <c r="WKV17" s="77"/>
      <c r="WKW17" s="77"/>
      <c r="WKX17" s="77"/>
      <c r="WKY17" s="77"/>
      <c r="WKZ17" s="77"/>
      <c r="WLA17" s="77"/>
      <c r="WLB17" s="77"/>
      <c r="WLC17" s="77"/>
      <c r="WLD17" s="77"/>
      <c r="WLE17" s="77"/>
      <c r="WLF17" s="77"/>
      <c r="WLG17" s="77"/>
      <c r="WLH17" s="77"/>
      <c r="WLI17" s="77"/>
      <c r="WLJ17" s="77"/>
      <c r="WLK17" s="77"/>
      <c r="WLL17" s="77"/>
      <c r="WLM17" s="77"/>
      <c r="WLN17" s="77"/>
      <c r="WLO17" s="77"/>
      <c r="WLP17" s="77"/>
      <c r="WLQ17" s="77"/>
      <c r="WLR17" s="77"/>
      <c r="WLS17" s="77"/>
      <c r="WLT17" s="77"/>
      <c r="WLU17" s="77"/>
      <c r="WLV17" s="77"/>
      <c r="WLW17" s="77"/>
      <c r="WLX17" s="77"/>
      <c r="WLY17" s="77"/>
      <c r="WLZ17" s="77"/>
      <c r="WMA17" s="77"/>
      <c r="WMB17" s="77"/>
      <c r="WMC17" s="77"/>
      <c r="WMD17" s="77"/>
      <c r="WME17" s="77"/>
      <c r="WMF17" s="77"/>
      <c r="WMG17" s="77"/>
      <c r="WMH17" s="77"/>
      <c r="WMI17" s="77"/>
      <c r="WMJ17" s="77"/>
      <c r="WMK17" s="77"/>
      <c r="WML17" s="77"/>
      <c r="WMM17" s="77"/>
      <c r="WMN17" s="77"/>
      <c r="WMO17" s="77"/>
      <c r="WMP17" s="77"/>
      <c r="WMQ17" s="77"/>
      <c r="WMR17" s="77"/>
      <c r="WMS17" s="77"/>
      <c r="WMT17" s="77"/>
      <c r="WMU17" s="77"/>
      <c r="WMV17" s="77"/>
      <c r="WMW17" s="77"/>
      <c r="WMX17" s="77"/>
      <c r="WMY17" s="77"/>
      <c r="WMZ17" s="77"/>
      <c r="WNA17" s="77"/>
      <c r="WNB17" s="77"/>
      <c r="WNC17" s="77"/>
      <c r="WND17" s="77"/>
      <c r="WNE17" s="77"/>
      <c r="WNF17" s="77"/>
      <c r="WNG17" s="77"/>
      <c r="WNH17" s="77"/>
      <c r="WNI17" s="77"/>
      <c r="WNJ17" s="77"/>
      <c r="WNK17" s="77"/>
      <c r="WNL17" s="77"/>
      <c r="WNM17" s="77"/>
      <c r="WNN17" s="77"/>
      <c r="WNO17" s="77"/>
      <c r="WNP17" s="77"/>
      <c r="WNQ17" s="77"/>
      <c r="WNR17" s="77"/>
      <c r="WNS17" s="77"/>
      <c r="WNT17" s="77"/>
      <c r="WNU17" s="77"/>
      <c r="WNV17" s="77"/>
      <c r="WNW17" s="77"/>
      <c r="WNX17" s="77"/>
      <c r="WNY17" s="77"/>
      <c r="WNZ17" s="77"/>
      <c r="WOA17" s="77"/>
      <c r="WOB17" s="77"/>
      <c r="WOC17" s="77"/>
      <c r="WOD17" s="77"/>
      <c r="WOE17" s="77"/>
      <c r="WOF17" s="77"/>
      <c r="WOG17" s="77"/>
      <c r="WOH17" s="77"/>
      <c r="WOI17" s="77"/>
      <c r="WOJ17" s="77"/>
      <c r="WOK17" s="77"/>
      <c r="WOL17" s="77"/>
      <c r="WOM17" s="77"/>
      <c r="WON17" s="77"/>
      <c r="WOO17" s="77"/>
      <c r="WOP17" s="77"/>
      <c r="WOQ17" s="77"/>
      <c r="WOR17" s="77"/>
      <c r="WOS17" s="77"/>
      <c r="WOT17" s="77"/>
      <c r="WOU17" s="77"/>
      <c r="WOV17" s="77"/>
      <c r="WOW17" s="77"/>
      <c r="WOX17" s="77"/>
      <c r="WOY17" s="77"/>
      <c r="WOZ17" s="77"/>
      <c r="WPA17" s="77"/>
      <c r="WPB17" s="77"/>
      <c r="WPC17" s="77"/>
      <c r="WPD17" s="77"/>
      <c r="WPE17" s="77"/>
      <c r="WPF17" s="77"/>
      <c r="WPG17" s="77"/>
      <c r="WPH17" s="77"/>
      <c r="WPI17" s="77"/>
      <c r="WPJ17" s="77"/>
      <c r="WPK17" s="77"/>
      <c r="WPL17" s="77"/>
      <c r="WPM17" s="77"/>
      <c r="WPN17" s="77"/>
      <c r="WPO17" s="77"/>
      <c r="WPP17" s="77"/>
      <c r="WPQ17" s="77"/>
      <c r="WPR17" s="77"/>
      <c r="WPS17" s="77"/>
      <c r="WPT17" s="77"/>
      <c r="WPU17" s="77"/>
      <c r="WPV17" s="77"/>
      <c r="WPW17" s="77"/>
      <c r="WPX17" s="77"/>
      <c r="WPY17" s="77"/>
      <c r="WPZ17" s="77"/>
      <c r="WQA17" s="77"/>
      <c r="WQB17" s="77"/>
      <c r="WQC17" s="77"/>
      <c r="WQD17" s="77"/>
      <c r="WQE17" s="77"/>
      <c r="WQF17" s="77"/>
      <c r="WQG17" s="77"/>
      <c r="WQH17" s="77"/>
      <c r="WQI17" s="77"/>
      <c r="WQJ17" s="77"/>
      <c r="WQK17" s="77"/>
      <c r="WQL17" s="77"/>
      <c r="WQM17" s="77"/>
      <c r="WQN17" s="77"/>
      <c r="WQO17" s="77"/>
      <c r="WQP17" s="77"/>
      <c r="WQQ17" s="77"/>
      <c r="WQR17" s="77"/>
      <c r="WQS17" s="77"/>
      <c r="WQT17" s="77"/>
      <c r="WQU17" s="77"/>
      <c r="WQV17" s="77"/>
      <c r="WQW17" s="77"/>
      <c r="WQX17" s="77"/>
      <c r="WQY17" s="77"/>
      <c r="WQZ17" s="77"/>
      <c r="WRA17" s="77"/>
      <c r="WRB17" s="77"/>
      <c r="WRC17" s="77"/>
      <c r="WRD17" s="77"/>
      <c r="WRE17" s="77"/>
      <c r="WRF17" s="77"/>
      <c r="WRG17" s="77"/>
      <c r="WRH17" s="77"/>
      <c r="WRI17" s="77"/>
      <c r="WRJ17" s="77"/>
      <c r="WRK17" s="77"/>
      <c r="WRL17" s="77"/>
      <c r="WRM17" s="77"/>
      <c r="WRN17" s="77"/>
      <c r="WRO17" s="77"/>
      <c r="WRP17" s="77"/>
      <c r="WRQ17" s="77"/>
      <c r="WRR17" s="77"/>
      <c r="WRS17" s="77"/>
      <c r="WRT17" s="77"/>
      <c r="WRU17" s="77"/>
      <c r="WRV17" s="77"/>
      <c r="WRW17" s="77"/>
      <c r="WRX17" s="77"/>
      <c r="WRY17" s="77"/>
      <c r="WRZ17" s="77"/>
      <c r="WSA17" s="77"/>
      <c r="WSB17" s="77"/>
      <c r="WSC17" s="77"/>
      <c r="WSD17" s="77"/>
      <c r="WSE17" s="77"/>
      <c r="WSF17" s="77"/>
      <c r="WSG17" s="77"/>
      <c r="WSH17" s="77"/>
      <c r="WSI17" s="77"/>
      <c r="WSJ17" s="77"/>
      <c r="WSK17" s="77"/>
      <c r="WSL17" s="77"/>
      <c r="WSM17" s="77"/>
      <c r="WSN17" s="77"/>
      <c r="WSO17" s="77"/>
      <c r="WSP17" s="77"/>
      <c r="WSQ17" s="77"/>
      <c r="WSR17" s="77"/>
      <c r="WSS17" s="77"/>
      <c r="WST17" s="77"/>
      <c r="WSU17" s="77"/>
      <c r="WSV17" s="77"/>
      <c r="WSW17" s="77"/>
      <c r="WSX17" s="77"/>
      <c r="WSY17" s="77"/>
      <c r="WSZ17" s="77"/>
      <c r="WTA17" s="77"/>
      <c r="WTB17" s="77"/>
      <c r="WTC17" s="77"/>
      <c r="WTD17" s="77"/>
      <c r="WTE17" s="77"/>
      <c r="WTF17" s="77"/>
      <c r="WTG17" s="77"/>
      <c r="WTH17" s="77"/>
      <c r="WTI17" s="77"/>
      <c r="WTJ17" s="77"/>
      <c r="WTK17" s="77"/>
      <c r="WTL17" s="77"/>
      <c r="WTM17" s="77"/>
      <c r="WTN17" s="77"/>
      <c r="WTO17" s="77"/>
      <c r="WTP17" s="77"/>
      <c r="WTQ17" s="77"/>
      <c r="WTR17" s="77"/>
      <c r="WTS17" s="77"/>
      <c r="WTT17" s="77"/>
      <c r="WTU17" s="77"/>
      <c r="WTV17" s="77"/>
      <c r="WTW17" s="77"/>
      <c r="WTX17" s="77"/>
      <c r="WTY17" s="77"/>
      <c r="WTZ17" s="77"/>
      <c r="WUA17" s="77"/>
      <c r="WUB17" s="77"/>
      <c r="WUC17" s="77"/>
      <c r="WUD17" s="77"/>
      <c r="WUE17" s="77"/>
      <c r="WUF17" s="77"/>
      <c r="WUG17" s="77"/>
      <c r="WUH17" s="77"/>
      <c r="WUI17" s="77"/>
      <c r="WUJ17" s="77"/>
      <c r="WUK17" s="77"/>
      <c r="WUL17" s="77"/>
      <c r="WUM17" s="77"/>
      <c r="WUN17" s="77"/>
      <c r="WUO17" s="77"/>
      <c r="WUP17" s="77"/>
      <c r="WUQ17" s="77"/>
      <c r="WUR17" s="77"/>
      <c r="WUS17" s="77"/>
      <c r="WUT17" s="77"/>
      <c r="WUU17" s="77"/>
      <c r="WUV17" s="77"/>
      <c r="WUW17" s="77"/>
      <c r="WUX17" s="77"/>
      <c r="WUY17" s="77"/>
      <c r="WUZ17" s="77"/>
      <c r="WVA17" s="77"/>
      <c r="WVB17" s="77"/>
      <c r="WVC17" s="77"/>
      <c r="WVD17" s="77"/>
      <c r="WVE17" s="77"/>
      <c r="WVF17" s="77"/>
      <c r="WVG17" s="77"/>
      <c r="WVH17" s="77"/>
      <c r="WVI17" s="77"/>
      <c r="WVJ17" s="77"/>
      <c r="WVK17" s="77"/>
      <c r="WVL17" s="77"/>
      <c r="WVM17" s="77"/>
      <c r="WVN17" s="77"/>
      <c r="WVO17" s="77"/>
      <c r="WVP17" s="77"/>
      <c r="WVQ17" s="77"/>
      <c r="WVR17" s="77"/>
      <c r="WVS17" s="77"/>
      <c r="WVT17" s="77"/>
      <c r="WVU17" s="77"/>
      <c r="WVV17" s="77"/>
      <c r="WVW17" s="77"/>
      <c r="WVX17" s="77"/>
      <c r="WVY17" s="77"/>
      <c r="WVZ17" s="77"/>
      <c r="WWA17" s="77"/>
      <c r="WWB17" s="77"/>
      <c r="WWC17" s="77"/>
      <c r="WWD17" s="77"/>
      <c r="WWE17" s="77"/>
      <c r="WWF17" s="77"/>
      <c r="WWG17" s="77"/>
      <c r="WWH17" s="77"/>
      <c r="WWI17" s="77"/>
      <c r="WWJ17" s="77"/>
      <c r="WWK17" s="77"/>
      <c r="WWL17" s="77"/>
      <c r="WWM17" s="77"/>
      <c r="WWN17" s="77"/>
      <c r="WWO17" s="77"/>
      <c r="WWP17" s="77"/>
      <c r="WWQ17" s="77"/>
      <c r="WWR17" s="77"/>
      <c r="WWS17" s="77"/>
      <c r="WWT17" s="77"/>
      <c r="WWU17" s="77"/>
      <c r="WWV17" s="77"/>
      <c r="WWW17" s="77"/>
      <c r="WWX17" s="77"/>
      <c r="WWY17" s="77"/>
      <c r="WWZ17" s="77"/>
      <c r="WXA17" s="77"/>
      <c r="WXB17" s="77"/>
      <c r="WXC17" s="77"/>
      <c r="WXD17" s="77"/>
      <c r="WXE17" s="77"/>
      <c r="WXF17" s="77"/>
      <c r="WXG17" s="77"/>
      <c r="WXH17" s="77"/>
      <c r="WXI17" s="77"/>
      <c r="WXJ17" s="77"/>
      <c r="WXK17" s="77"/>
      <c r="WXL17" s="77"/>
      <c r="WXM17" s="77"/>
      <c r="WXN17" s="77"/>
      <c r="WXO17" s="77"/>
      <c r="WXP17" s="77"/>
      <c r="WXQ17" s="77"/>
      <c r="WXR17" s="77"/>
      <c r="WXS17" s="77"/>
      <c r="WXT17" s="77"/>
      <c r="WXU17" s="77"/>
      <c r="WXV17" s="77"/>
      <c r="WXW17" s="77"/>
      <c r="WXX17" s="77"/>
      <c r="WXY17" s="77"/>
      <c r="WXZ17" s="77"/>
      <c r="WYA17" s="77"/>
      <c r="WYB17" s="77"/>
      <c r="WYC17" s="77"/>
      <c r="WYD17" s="77"/>
      <c r="WYE17" s="77"/>
      <c r="WYF17" s="77"/>
      <c r="WYG17" s="77"/>
      <c r="WYH17" s="77"/>
      <c r="WYI17" s="77"/>
      <c r="WYJ17" s="77"/>
      <c r="WYK17" s="77"/>
      <c r="WYL17" s="77"/>
      <c r="WYM17" s="77"/>
      <c r="WYN17" s="77"/>
      <c r="WYO17" s="77"/>
      <c r="WYP17" s="77"/>
      <c r="WYQ17" s="77"/>
      <c r="WYR17" s="77"/>
      <c r="WYS17" s="77"/>
      <c r="WYT17" s="77"/>
      <c r="WYU17" s="77"/>
      <c r="WYV17" s="77"/>
      <c r="WYW17" s="77"/>
      <c r="WYX17" s="77"/>
      <c r="WYY17" s="77"/>
      <c r="WYZ17" s="77"/>
      <c r="WZA17" s="77"/>
      <c r="WZB17" s="77"/>
      <c r="WZC17" s="77"/>
      <c r="WZD17" s="77"/>
      <c r="WZE17" s="77"/>
      <c r="WZF17" s="77"/>
      <c r="WZG17" s="77"/>
      <c r="WZH17" s="77"/>
      <c r="WZI17" s="77"/>
      <c r="WZJ17" s="77"/>
      <c r="WZK17" s="77"/>
      <c r="WZL17" s="77"/>
      <c r="WZM17" s="77"/>
      <c r="WZN17" s="77"/>
      <c r="WZO17" s="77"/>
      <c r="WZP17" s="77"/>
      <c r="WZQ17" s="77"/>
      <c r="WZR17" s="77"/>
      <c r="WZS17" s="77"/>
      <c r="WZT17" s="77"/>
      <c r="WZU17" s="77"/>
      <c r="WZV17" s="77"/>
      <c r="WZW17" s="77"/>
      <c r="WZX17" s="77"/>
      <c r="WZY17" s="77"/>
      <c r="WZZ17" s="77"/>
      <c r="XAA17" s="77"/>
      <c r="XAB17" s="77"/>
      <c r="XAC17" s="77"/>
      <c r="XAD17" s="77"/>
      <c r="XAE17" s="77"/>
      <c r="XAF17" s="77"/>
      <c r="XAG17" s="77"/>
      <c r="XAH17" s="77"/>
      <c r="XAI17" s="77"/>
      <c r="XAJ17" s="77"/>
      <c r="XAK17" s="77"/>
      <c r="XAL17" s="77"/>
      <c r="XAM17" s="77"/>
      <c r="XAN17" s="77"/>
      <c r="XAO17" s="77"/>
      <c r="XAP17" s="77"/>
      <c r="XAQ17" s="77"/>
      <c r="XAR17" s="77"/>
      <c r="XAS17" s="77"/>
      <c r="XAT17" s="77"/>
      <c r="XAU17" s="77"/>
      <c r="XAV17" s="77"/>
      <c r="XAW17" s="77"/>
      <c r="XAX17" s="77"/>
      <c r="XAY17" s="77"/>
      <c r="XAZ17" s="77"/>
      <c r="XBA17" s="77"/>
      <c r="XBB17" s="77"/>
      <c r="XBC17" s="77"/>
      <c r="XBD17" s="77"/>
      <c r="XBE17" s="77"/>
      <c r="XBF17" s="77"/>
      <c r="XBG17" s="77"/>
      <c r="XBH17" s="77"/>
      <c r="XBI17" s="77"/>
      <c r="XBJ17" s="77"/>
      <c r="XBK17" s="77"/>
      <c r="XBL17" s="77"/>
      <c r="XBM17" s="77"/>
      <c r="XBN17" s="77"/>
      <c r="XBO17" s="77"/>
      <c r="XBP17" s="77"/>
      <c r="XBQ17" s="77"/>
      <c r="XBR17" s="77"/>
      <c r="XBS17" s="77"/>
      <c r="XBT17" s="77"/>
      <c r="XBU17" s="77"/>
      <c r="XBV17" s="77"/>
      <c r="XBW17" s="77"/>
      <c r="XBX17" s="77"/>
      <c r="XBY17" s="77"/>
      <c r="XBZ17" s="77"/>
      <c r="XCA17" s="77"/>
      <c r="XCB17" s="77"/>
      <c r="XCC17" s="77"/>
      <c r="XCD17" s="77"/>
      <c r="XCE17" s="77"/>
      <c r="XCF17" s="77"/>
      <c r="XCG17" s="77"/>
      <c r="XCH17" s="77"/>
      <c r="XCI17" s="77"/>
      <c r="XCJ17" s="77"/>
      <c r="XCK17" s="77"/>
      <c r="XCL17" s="77"/>
      <c r="XCM17" s="77"/>
      <c r="XCN17" s="77"/>
      <c r="XCO17" s="77"/>
      <c r="XCP17" s="77"/>
      <c r="XCQ17" s="77"/>
      <c r="XCR17" s="77"/>
      <c r="XCS17" s="77"/>
      <c r="XCT17" s="77"/>
      <c r="XCU17" s="77"/>
      <c r="XCV17" s="77"/>
      <c r="XCW17" s="77"/>
      <c r="XCX17" s="77"/>
      <c r="XCY17" s="77"/>
      <c r="XCZ17" s="77"/>
      <c r="XDA17" s="77"/>
      <c r="XDB17" s="77"/>
      <c r="XDC17" s="77"/>
      <c r="XDD17" s="77"/>
      <c r="XDE17" s="77"/>
      <c r="XDF17" s="77"/>
      <c r="XDG17" s="77"/>
      <c r="XDH17" s="77"/>
      <c r="XDI17" s="77"/>
      <c r="XDJ17" s="77"/>
      <c r="XDK17" s="77"/>
      <c r="XDL17" s="77"/>
      <c r="XDM17" s="77"/>
      <c r="XDN17" s="77"/>
      <c r="XDO17" s="77"/>
      <c r="XDP17" s="77"/>
      <c r="XDQ17" s="77"/>
      <c r="XDR17" s="77"/>
      <c r="XDS17" s="77"/>
      <c r="XDT17" s="77"/>
      <c r="XDU17" s="77"/>
      <c r="XDV17" s="77"/>
      <c r="XDW17" s="77"/>
      <c r="XDX17" s="77"/>
      <c r="XDY17" s="77"/>
      <c r="XDZ17" s="77"/>
      <c r="XEA17" s="77"/>
      <c r="XEB17" s="77"/>
      <c r="XEC17" s="77"/>
      <c r="XED17" s="77"/>
      <c r="XEE17" s="77"/>
      <c r="XEF17" s="77"/>
      <c r="XEG17" s="77"/>
      <c r="XEH17" s="77"/>
      <c r="XEI17" s="77"/>
      <c r="XEJ17" s="77"/>
      <c r="XEK17" s="77"/>
      <c r="XEL17" s="77"/>
      <c r="XEM17" s="77"/>
      <c r="XEN17" s="77"/>
      <c r="XEO17" s="77"/>
      <c r="XEP17" s="77"/>
      <c r="XEQ17" s="77"/>
      <c r="XER17" s="77"/>
      <c r="XES17" s="77"/>
      <c r="XET17" s="77"/>
      <c r="XEU17" s="77"/>
      <c r="XEV17" s="77"/>
      <c r="XEW17" s="77"/>
      <c r="XEX17" s="77"/>
      <c r="XEY17" s="77"/>
      <c r="XEZ17" s="77"/>
      <c r="XFA17" s="77"/>
      <c r="XFB17" s="77"/>
      <c r="XFC17" s="77"/>
    </row>
    <row r="18" spans="1:16383" s="18" customFormat="1" ht="20.25" customHeight="1" x14ac:dyDescent="0.3">
      <c r="A18" s="21" t="str">
        <f>VLOOKUP(B18,'[1]Lista de Precios'!$A$2:$H$713,8,0)</f>
        <v>Salsa Mutti de Tomate con Chile Picante de 400 g</v>
      </c>
      <c r="B18" s="22">
        <v>8005110518003</v>
      </c>
      <c r="C18" s="23">
        <f>VLOOKUP(B18,'[1]Lista de Precios'!$A$2:$J$713,10,0)</f>
        <v>6</v>
      </c>
      <c r="D18" s="23" t="str">
        <f>VLOOKUP(B18,'[1]Lista de Precios'!$A$2:$K$713,11,0)</f>
        <v>Frasco</v>
      </c>
      <c r="E18" s="24">
        <f>H18</f>
        <v>502.52893401015228</v>
      </c>
      <c r="F18" s="25">
        <f>I18</f>
        <v>83.754822335025381</v>
      </c>
      <c r="G18" s="26">
        <f>VLOOKUP(B18,'[2]Abarrotes '!$A:$J,9,0)</f>
        <v>567</v>
      </c>
      <c r="H18" s="26">
        <f t="shared" si="2"/>
        <v>502.52893401015228</v>
      </c>
      <c r="I18" s="27">
        <f>H18/C18</f>
        <v>83.754822335025381</v>
      </c>
      <c r="J18" s="28">
        <f t="shared" si="3"/>
        <v>111.67309644670051</v>
      </c>
      <c r="K18" s="29">
        <f>I18-O18</f>
        <v>0</v>
      </c>
      <c r="L18" s="30">
        <v>88.04</v>
      </c>
      <c r="M18" s="31">
        <f t="shared" si="1"/>
        <v>-4.8673076612614996E-2</v>
      </c>
      <c r="N18" s="20">
        <f>VLOOKUP(B18,'[2]Abarrotes '!$A:$J,10,0)</f>
        <v>94.5</v>
      </c>
      <c r="O18" s="20">
        <f>N18/0.985*0.9*0.97</f>
        <v>83.754822335025366</v>
      </c>
    </row>
    <row r="19" spans="1:16383" s="18" customFormat="1" ht="20.25" customHeight="1" x14ac:dyDescent="0.3">
      <c r="A19" s="21" t="str">
        <f>VLOOKUP(B19,'[1]Lista de Precios'!$A$2:$H$713,8,0)</f>
        <v>Salsa Mutti de Tomate con Queso Parmigiano Reggiano 400 g</v>
      </c>
      <c r="B19" s="22">
        <v>8005110000775</v>
      </c>
      <c r="C19" s="23">
        <f>VLOOKUP(B19,'[1]Lista de Precios'!$A$2:$J$713,10,0)</f>
        <v>6</v>
      </c>
      <c r="D19" s="23" t="str">
        <f>VLOOKUP(B19,'[1]Lista de Precios'!$A$2:$K$713,11,0)</f>
        <v>Frasco</v>
      </c>
      <c r="E19" s="24">
        <f>H19</f>
        <v>502.52893401015228</v>
      </c>
      <c r="F19" s="25">
        <f>I19</f>
        <v>83.754822335025381</v>
      </c>
      <c r="G19" s="26">
        <f>VLOOKUP(B19,'[2]Abarrotes '!$A:$J,9,0)</f>
        <v>567</v>
      </c>
      <c r="H19" s="26">
        <f t="shared" si="2"/>
        <v>502.52893401015228</v>
      </c>
      <c r="I19" s="27">
        <f>H19/C19</f>
        <v>83.754822335025381</v>
      </c>
      <c r="J19" s="28">
        <f t="shared" si="3"/>
        <v>111.67309644670051</v>
      </c>
      <c r="K19" s="29">
        <f>I19-O19</f>
        <v>0</v>
      </c>
      <c r="L19" s="45"/>
      <c r="M19" s="46"/>
      <c r="N19" s="20">
        <f>VLOOKUP(B19,'[2]Abarrotes '!$A:$J,10,0)</f>
        <v>94.5</v>
      </c>
      <c r="O19" s="20">
        <f>N19/0.985*0.9*0.97</f>
        <v>83.754822335025366</v>
      </c>
    </row>
    <row r="20" spans="1:16383" s="18" customFormat="1" ht="20.25" customHeight="1" x14ac:dyDescent="0.3">
      <c r="A20" s="37"/>
      <c r="B20" s="38"/>
      <c r="C20" s="39"/>
      <c r="D20" s="39"/>
      <c r="E20" s="40"/>
      <c r="F20" s="41"/>
      <c r="G20" s="42"/>
      <c r="H20" s="42"/>
      <c r="I20" s="43"/>
      <c r="J20" s="44"/>
      <c r="L20" s="45"/>
      <c r="M20" s="46"/>
      <c r="N20" s="20"/>
      <c r="O20" s="20"/>
    </row>
    <row r="21" spans="1:16383" ht="12" customHeight="1" x14ac:dyDescent="0.25">
      <c r="A21" s="17"/>
      <c r="B21" s="17"/>
    </row>
    <row r="22" spans="1:16383" ht="14.25" customHeight="1" x14ac:dyDescent="0.25">
      <c r="A22" s="17" t="s">
        <v>19</v>
      </c>
      <c r="B22" s="17"/>
    </row>
    <row r="23" spans="1:16383" ht="14.25" customHeight="1" x14ac:dyDescent="0.25">
      <c r="A23" s="17"/>
      <c r="B23" s="17"/>
    </row>
    <row r="24" spans="1:16383" s="18" customFormat="1" ht="20.25" customHeight="1" x14ac:dyDescent="0.3">
      <c r="A24" s="21" t="str">
        <f>VLOOKUP(B24,'[1]Lista de Precios'!$A$2:$H$713,8,0)</f>
        <v>Café La Finca Americano Tostado Molido de 340 gr</v>
      </c>
      <c r="B24" s="22">
        <v>681034000060</v>
      </c>
      <c r="C24" s="23">
        <f>VLOOKUP(B24,'[2]Abarrotes '!$A:$J,7,0)</f>
        <v>6</v>
      </c>
      <c r="D24" s="23" t="str">
        <f>VLOOKUP(B24,'[1]Lista de Precios'!$A$2:$K$713,11,0)</f>
        <v>Bolsa</v>
      </c>
      <c r="E24" s="24">
        <f t="shared" ref="E24:F29" si="6">H24</f>
        <v>783.0411167512691</v>
      </c>
      <c r="F24" s="25">
        <f t="shared" si="6"/>
        <v>130.50685279187817</v>
      </c>
      <c r="G24" s="26">
        <f>VLOOKUP(B24,'[2]Abarrotes '!$A:$J,9,0)</f>
        <v>883.5</v>
      </c>
      <c r="H24" s="26">
        <f>G24/0.985*0.9*0.97</f>
        <v>783.0411167512691</v>
      </c>
      <c r="I24" s="27">
        <f t="shared" ref="I24:I29" si="7">H24/C24</f>
        <v>130.50685279187817</v>
      </c>
      <c r="J24" s="28">
        <f>I24/0.75</f>
        <v>174.00913705583756</v>
      </c>
      <c r="K24" s="47">
        <f t="shared" ref="K24:K29" si="8">F24-O24</f>
        <v>0</v>
      </c>
      <c r="L24" s="30">
        <v>60.11</v>
      </c>
      <c r="M24" s="31">
        <f t="shared" ref="M24:M26" si="9">IFERROR(I24/L24-1,"Validar")</f>
        <v>1.1711338012290495</v>
      </c>
      <c r="N24" s="20">
        <f>VLOOKUP(B24,'[2]Abarrotes '!$A:$J,10,0)</f>
        <v>147.25</v>
      </c>
      <c r="O24" s="20">
        <f>N24/0.985*0.9*0.97</f>
        <v>130.50685279187817</v>
      </c>
    </row>
    <row r="25" spans="1:16383" s="18" customFormat="1" ht="20.25" customHeight="1" x14ac:dyDescent="0.3">
      <c r="A25" s="21" t="str">
        <f>VLOOKUP(B25,'[1]Lista de Precios'!$A$2:$H$713,8,0)</f>
        <v>Café La Finca Europeo Tostado Molido de 340 g</v>
      </c>
      <c r="B25" s="22">
        <v>7502219322377</v>
      </c>
      <c r="C25" s="23">
        <f>VLOOKUP(B25,'[2]Abarrotes '!$A:$J,7,0)</f>
        <v>6</v>
      </c>
      <c r="D25" s="23" t="str">
        <f>VLOOKUP(B25,'[1]Lista de Precios'!$A$2:$K$713,11,0)</f>
        <v>Bolsa</v>
      </c>
      <c r="E25" s="24">
        <f t="shared" si="6"/>
        <v>783.0411167512691</v>
      </c>
      <c r="F25" s="25">
        <f t="shared" si="6"/>
        <v>130.50685279187817</v>
      </c>
      <c r="G25" s="26">
        <f>VLOOKUP(B25,'[2]Abarrotes '!$A:$J,9,0)</f>
        <v>883.5</v>
      </c>
      <c r="H25" s="26">
        <f t="shared" ref="H25:H29" si="10">G25/0.985*0.9*0.97</f>
        <v>783.0411167512691</v>
      </c>
      <c r="I25" s="27">
        <f t="shared" si="7"/>
        <v>130.50685279187817</v>
      </c>
      <c r="J25" s="28">
        <f t="shared" ref="J25:J29" si="11">I25/0.75</f>
        <v>174.00913705583756</v>
      </c>
      <c r="K25" s="47">
        <f t="shared" si="8"/>
        <v>0</v>
      </c>
      <c r="L25" s="30">
        <v>60.11</v>
      </c>
      <c r="M25" s="31">
        <f t="shared" si="9"/>
        <v>1.1711338012290495</v>
      </c>
      <c r="N25" s="20">
        <f>VLOOKUP(B25,'[2]Abarrotes '!$A:$J,10,0)</f>
        <v>147.25</v>
      </c>
      <c r="O25" s="20">
        <f t="shared" ref="O25:O29" si="12">N25/0.985*0.9*0.97</f>
        <v>130.50685279187817</v>
      </c>
    </row>
    <row r="26" spans="1:16383" s="18" customFormat="1" ht="20.25" customHeight="1" x14ac:dyDescent="0.3">
      <c r="A26" s="21" t="str">
        <f>VLOOKUP(B26,'[1]Lista de Precios'!$A$2:$H$713,8,0)</f>
        <v>Cafe La Finca Espresso Tostado Molido de 0340 g</v>
      </c>
      <c r="B26" s="22">
        <v>681034000091</v>
      </c>
      <c r="C26" s="23">
        <f>VLOOKUP(B26,'[2]Abarrotes '!$A:$J,7,0)</f>
        <v>6</v>
      </c>
      <c r="D26" s="23" t="str">
        <f>VLOOKUP(B26,'[1]Lista de Precios'!$A$2:$K$713,11,0)</f>
        <v>Bolsa</v>
      </c>
      <c r="E26" s="24">
        <f t="shared" si="6"/>
        <v>816.64940101522836</v>
      </c>
      <c r="F26" s="25">
        <f t="shared" si="6"/>
        <v>136.10823350253807</v>
      </c>
      <c r="G26" s="26">
        <f>VLOOKUP(B26,'[2]Abarrotes '!$A:$J,9,0)</f>
        <v>921.42</v>
      </c>
      <c r="H26" s="26">
        <f t="shared" si="10"/>
        <v>816.64940101522836</v>
      </c>
      <c r="I26" s="27">
        <f t="shared" si="7"/>
        <v>136.10823350253807</v>
      </c>
      <c r="J26" s="28">
        <f t="shared" si="11"/>
        <v>181.47764467005075</v>
      </c>
      <c r="K26" s="47">
        <f t="shared" si="8"/>
        <v>0</v>
      </c>
      <c r="L26" s="30">
        <v>60.11</v>
      </c>
      <c r="M26" s="31">
        <f t="shared" si="9"/>
        <v>1.2643193063140585</v>
      </c>
      <c r="N26" s="20">
        <f>VLOOKUP(B26,'[2]Abarrotes '!$A:$J,10,0)</f>
        <v>153.57</v>
      </c>
      <c r="O26" s="20">
        <f t="shared" si="12"/>
        <v>136.10823350253807</v>
      </c>
    </row>
    <row r="27" spans="1:16383" s="18" customFormat="1" ht="20.25" customHeight="1" x14ac:dyDescent="0.3">
      <c r="A27" s="21" t="str">
        <f>VLOOKUP(B27,'[1]Lista de Precios'!$A$2:$H$713,8,0)</f>
        <v>Café La Finca Espresso en Grano de 340 g</v>
      </c>
      <c r="B27" s="22">
        <v>7502219322797</v>
      </c>
      <c r="C27" s="23">
        <f>VLOOKUP(B27,'[2]Abarrotes '!$A:$J,7,0)</f>
        <v>6</v>
      </c>
      <c r="D27" s="23" t="str">
        <f>VLOOKUP(B27,'[1]Lista de Precios'!$A$2:$K$713,11,0)</f>
        <v>Bolsa</v>
      </c>
      <c r="E27" s="24">
        <f t="shared" si="6"/>
        <v>816.64940101522836</v>
      </c>
      <c r="F27" s="25">
        <f t="shared" si="6"/>
        <v>136.10823350253807</v>
      </c>
      <c r="G27" s="26">
        <f>VLOOKUP(B27,'[2]Abarrotes '!$A:$J,9,0)</f>
        <v>921.42</v>
      </c>
      <c r="H27" s="26">
        <f t="shared" si="10"/>
        <v>816.64940101522836</v>
      </c>
      <c r="I27" s="27">
        <f t="shared" si="7"/>
        <v>136.10823350253807</v>
      </c>
      <c r="J27" s="28">
        <f t="shared" si="11"/>
        <v>181.47764467005075</v>
      </c>
      <c r="K27" s="47">
        <f t="shared" si="8"/>
        <v>0</v>
      </c>
      <c r="L27" s="45"/>
      <c r="M27" s="46"/>
      <c r="N27" s="20">
        <f>VLOOKUP(B27,'[2]Abarrotes '!$A:$J,10,0)</f>
        <v>153.57</v>
      </c>
      <c r="O27" s="20">
        <f t="shared" si="12"/>
        <v>136.10823350253807</v>
      </c>
    </row>
    <row r="28" spans="1:16383" s="18" customFormat="1" ht="20.25" customHeight="1" x14ac:dyDescent="0.3">
      <c r="A28" s="21" t="str">
        <f>VLOOKUP(B28,'[1]Lista de Precios'!$A$2:$H$713,8,0)</f>
        <v>Café La Finca Americano Orgánico Tostado Molido 340 g</v>
      </c>
      <c r="B28" s="22">
        <v>7503025346021</v>
      </c>
      <c r="C28" s="23">
        <f>VLOOKUP(B28,'[2]Abarrotes '!$A:$J,7,0)</f>
        <v>6</v>
      </c>
      <c r="D28" s="23" t="str">
        <f>VLOOKUP(B28,'[1]Lista de Precios'!$A$2:$K$713,11,0)</f>
        <v>Bolsa</v>
      </c>
      <c r="E28" s="24">
        <f t="shared" si="6"/>
        <v>921.72846700507614</v>
      </c>
      <c r="F28" s="25">
        <f t="shared" si="6"/>
        <v>153.62141116751269</v>
      </c>
      <c r="G28" s="26">
        <f>VLOOKUP(B28,'[2]Abarrotes '!$A:$J,9,0)</f>
        <v>1039.98</v>
      </c>
      <c r="H28" s="26">
        <f t="shared" si="10"/>
        <v>921.72846700507614</v>
      </c>
      <c r="I28" s="27">
        <f t="shared" si="7"/>
        <v>153.62141116751269</v>
      </c>
      <c r="J28" s="28">
        <f t="shared" si="11"/>
        <v>204.82854822335025</v>
      </c>
      <c r="K28" s="47">
        <f t="shared" si="8"/>
        <v>0</v>
      </c>
      <c r="L28" s="45"/>
      <c r="M28" s="46"/>
      <c r="N28" s="20">
        <f>VLOOKUP(B28,'[2]Abarrotes '!$A:$J,10,0)</f>
        <v>173.33</v>
      </c>
      <c r="O28" s="20">
        <f t="shared" si="12"/>
        <v>153.62141116751269</v>
      </c>
    </row>
    <row r="29" spans="1:16383" s="18" customFormat="1" ht="20.25" customHeight="1" x14ac:dyDescent="0.3">
      <c r="A29" s="21" t="str">
        <f>VLOOKUP(B29,'[1]Lista de Precios'!$A$2:$H$713,8,0)</f>
        <v>Café La Finca Descafeinado Tostado Molido de 340 g</v>
      </c>
      <c r="B29" s="22">
        <v>681034000190</v>
      </c>
      <c r="C29" s="23">
        <f>VLOOKUP(B29,'[2]Abarrotes '!$A:$J,7,0)</f>
        <v>6</v>
      </c>
      <c r="D29" s="23" t="str">
        <f>VLOOKUP(B29,'[1]Lista de Precios'!$A$2:$K$713,11,0)</f>
        <v>Bolsa</v>
      </c>
      <c r="E29" s="24">
        <f t="shared" si="6"/>
        <v>938.42625380710649</v>
      </c>
      <c r="F29" s="25">
        <f t="shared" si="6"/>
        <v>156.40437563451775</v>
      </c>
      <c r="G29" s="26">
        <f>VLOOKUP(B29,'[2]Abarrotes '!$A:$J,9,0)</f>
        <v>1058.82</v>
      </c>
      <c r="H29" s="26">
        <f t="shared" si="10"/>
        <v>938.42625380710649</v>
      </c>
      <c r="I29" s="27">
        <f t="shared" si="7"/>
        <v>156.40437563451775</v>
      </c>
      <c r="J29" s="28">
        <f t="shared" si="11"/>
        <v>208.53916751269034</v>
      </c>
      <c r="K29" s="47">
        <f t="shared" si="8"/>
        <v>0</v>
      </c>
      <c r="L29" s="45"/>
      <c r="M29" s="46"/>
      <c r="N29" s="20">
        <f>VLOOKUP(B29,'[2]Abarrotes '!$A:$J,10,0)</f>
        <v>176.47</v>
      </c>
      <c r="O29" s="20">
        <f t="shared" si="12"/>
        <v>156.40437563451778</v>
      </c>
    </row>
    <row r="30" spans="1:16383" ht="12" customHeight="1" x14ac:dyDescent="0.25">
      <c r="A30" s="17"/>
      <c r="B30" s="17"/>
      <c r="K30" s="48"/>
    </row>
    <row r="31" spans="1:16383" ht="25.95" customHeight="1" x14ac:dyDescent="0.25">
      <c r="A31" s="17" t="s">
        <v>20</v>
      </c>
      <c r="B31" s="17"/>
      <c r="K31" s="48"/>
    </row>
    <row r="32" spans="1:16383" ht="13.5" customHeight="1" x14ac:dyDescent="0.25">
      <c r="A32" s="17"/>
      <c r="B32" s="17"/>
      <c r="K32" s="48"/>
    </row>
    <row r="33" spans="1:15" s="18" customFormat="1" ht="20.25" customHeight="1" x14ac:dyDescent="0.3">
      <c r="A33" s="21" t="str">
        <f>VLOOKUP(B33,'[2]Abarrotes '!$A:$J,6,0)</f>
        <v>Aceite de Oliva Ybarra de 500 ml</v>
      </c>
      <c r="B33" s="22">
        <v>48327203421</v>
      </c>
      <c r="C33" s="23">
        <f>VLOOKUP(B33,'[2]Abarrotes '!$A:$J,7,0)</f>
        <v>12</v>
      </c>
      <c r="D33" s="23" t="str">
        <f>VLOOKUP(B33,'[2]Abarrotes '!$A:$J,8,0)</f>
        <v>Frasco</v>
      </c>
      <c r="E33" s="24">
        <f t="shared" ref="E33:F35" si="13">H33</f>
        <v>1036.9644670050761</v>
      </c>
      <c r="F33" s="25">
        <f t="shared" si="13"/>
        <v>86.413705583756339</v>
      </c>
      <c r="G33" s="26">
        <f>VLOOKUP(B33,'[2]Abarrotes '!$A:$J,9,0)</f>
        <v>1170</v>
      </c>
      <c r="H33" s="26">
        <f t="shared" ref="H33:H35" si="14">G33/0.985*0.9*0.97</f>
        <v>1036.9644670050761</v>
      </c>
      <c r="I33" s="27">
        <f>H33/C33</f>
        <v>86.413705583756339</v>
      </c>
      <c r="J33" s="28">
        <f>F33/0.75</f>
        <v>115.21827411167511</v>
      </c>
      <c r="K33" s="29">
        <f t="shared" ref="K33:K35" si="15">I33-O33</f>
        <v>0</v>
      </c>
      <c r="L33" s="45"/>
      <c r="M33" s="46"/>
      <c r="N33" s="20">
        <f>VLOOKUP(B33,'[2]Abarrotes '!$A:$J,10,0)</f>
        <v>97.5</v>
      </c>
      <c r="O33" s="20">
        <f t="shared" ref="O33:O35" si="16">N33/0.985*0.9*0.97</f>
        <v>86.413705583756354</v>
      </c>
    </row>
    <row r="34" spans="1:15" s="18" customFormat="1" ht="20.25" customHeight="1" x14ac:dyDescent="0.3">
      <c r="A34" s="21" t="str">
        <f>VLOOKUP(B34,'[1]Lista de Precios'!$A$2:$H$713,8,0)</f>
        <v>Aceite de Oliva YBarra Lata de 473 ml</v>
      </c>
      <c r="B34" s="22">
        <v>48327102045</v>
      </c>
      <c r="C34" s="23">
        <f>VLOOKUP(B34,'[1]Lista de Precios'!$A$2:$J$713,10,0)</f>
        <v>24</v>
      </c>
      <c r="D34" s="23" t="str">
        <f>VLOOKUP(B34,'[1]Lista de Precios'!$A$2:$K$713,11,0)</f>
        <v>Lata</v>
      </c>
      <c r="E34" s="24">
        <f t="shared" si="13"/>
        <v>2337.6901522842636</v>
      </c>
      <c r="F34" s="25">
        <f t="shared" si="13"/>
        <v>97.403756345177655</v>
      </c>
      <c r="G34" s="26">
        <f>VLOOKUP(B34,'[2]Abarrotes '!$A:$J,9,0)</f>
        <v>2637.6</v>
      </c>
      <c r="H34" s="26">
        <f t="shared" si="14"/>
        <v>2337.6901522842636</v>
      </c>
      <c r="I34" s="27">
        <f>H34/C34</f>
        <v>97.403756345177655</v>
      </c>
      <c r="J34" s="28">
        <f>F34/0.75</f>
        <v>129.87167512690354</v>
      </c>
      <c r="K34" s="29">
        <f t="shared" si="15"/>
        <v>0</v>
      </c>
      <c r="L34" s="45"/>
      <c r="M34" s="46"/>
      <c r="N34" s="20">
        <f>VLOOKUP(B34,'[2]Abarrotes '!$A:$J,10,0)</f>
        <v>109.89999999999999</v>
      </c>
      <c r="O34" s="20">
        <f t="shared" si="16"/>
        <v>97.403756345177655</v>
      </c>
    </row>
    <row r="35" spans="1:15" s="18" customFormat="1" ht="20.25" customHeight="1" x14ac:dyDescent="0.3">
      <c r="A35" s="21" t="str">
        <f>VLOOKUP(B35,'[1]Lista de Precios'!$A$2:$H$713,8,0)</f>
        <v>Aceite de Oliva YBarra Lata de 946 ml</v>
      </c>
      <c r="B35" s="22">
        <v>48327102038</v>
      </c>
      <c r="C35" s="23">
        <f>VLOOKUP(B35,'[1]Lista de Precios'!$A$2:$J$713,10,0)</f>
        <v>15</v>
      </c>
      <c r="D35" s="23" t="str">
        <f>VLOOKUP(B35,'[1]Lista de Precios'!$A$2:$K$713,11,0)</f>
        <v>Lata</v>
      </c>
      <c r="E35" s="24">
        <f t="shared" si="13"/>
        <v>2771.8857868020305</v>
      </c>
      <c r="F35" s="25">
        <f t="shared" si="13"/>
        <v>184.79238578680204</v>
      </c>
      <c r="G35" s="26">
        <f>VLOOKUP(B35,'[2]Abarrotes '!$A:$J,9,0)</f>
        <v>3127.5</v>
      </c>
      <c r="H35" s="26">
        <f t="shared" si="14"/>
        <v>2771.8857868020305</v>
      </c>
      <c r="I35" s="27">
        <f>H35/C35</f>
        <v>184.79238578680204</v>
      </c>
      <c r="J35" s="28">
        <f>F35/0.75</f>
        <v>246.38984771573607</v>
      </c>
      <c r="K35" s="29">
        <f t="shared" si="15"/>
        <v>0</v>
      </c>
      <c r="L35" s="45"/>
      <c r="M35" s="46"/>
      <c r="N35" s="20">
        <f>VLOOKUP(B35,'[2]Abarrotes '!$A:$J,10,0)</f>
        <v>208.5</v>
      </c>
      <c r="O35" s="20">
        <f t="shared" si="16"/>
        <v>184.79238578680201</v>
      </c>
    </row>
    <row r="36" spans="1:15" x14ac:dyDescent="0.25">
      <c r="A36" s="65" t="s">
        <v>21</v>
      </c>
      <c r="B36" s="65"/>
      <c r="C36" s="65"/>
      <c r="D36" s="65"/>
      <c r="E36" s="65"/>
      <c r="F36" s="65"/>
    </row>
    <row r="37" spans="1:15" x14ac:dyDescent="0.25">
      <c r="A37" s="49"/>
      <c r="B37" s="49"/>
      <c r="C37" s="49"/>
      <c r="D37" s="49"/>
      <c r="E37" s="50"/>
      <c r="F37" s="50"/>
    </row>
    <row r="38" spans="1:15" ht="18" customHeight="1" x14ac:dyDescent="0.25">
      <c r="A38" s="51" t="s">
        <v>22</v>
      </c>
      <c r="B38" s="52"/>
      <c r="E38" s="53"/>
      <c r="F38" s="53"/>
    </row>
    <row r="39" spans="1:15" ht="10.5" customHeight="1" x14ac:dyDescent="0.25">
      <c r="A39" s="54" t="s">
        <v>23</v>
      </c>
      <c r="B39" s="52"/>
      <c r="E39" s="53"/>
      <c r="F39" s="53"/>
    </row>
    <row r="40" spans="1:15" ht="18" hidden="1" customHeight="1" x14ac:dyDescent="0.25">
      <c r="A40" s="54" t="s">
        <v>24</v>
      </c>
      <c r="B40" s="52"/>
      <c r="E40" s="53"/>
      <c r="F40" s="53"/>
    </row>
    <row r="41" spans="1:15" ht="14.25" customHeight="1" x14ac:dyDescent="0.25">
      <c r="A41" s="54" t="s">
        <v>25</v>
      </c>
      <c r="B41" s="52"/>
      <c r="E41" s="53"/>
      <c r="F41" s="53"/>
    </row>
    <row r="42" spans="1:15" ht="2.25" customHeight="1" x14ac:dyDescent="0.25">
      <c r="E42" s="53"/>
      <c r="F42" s="53"/>
    </row>
    <row r="43" spans="1:15" ht="9" customHeight="1" x14ac:dyDescent="0.25">
      <c r="A43" s="55"/>
      <c r="B43" s="55"/>
      <c r="C43" s="55"/>
      <c r="D43" s="55"/>
      <c r="E43" s="56"/>
      <c r="F43" s="56"/>
    </row>
    <row r="44" spans="1:15" ht="15.75" customHeight="1" x14ac:dyDescent="0.25">
      <c r="A44" s="2" t="s">
        <v>26</v>
      </c>
      <c r="E44" s="53"/>
      <c r="F44" s="53"/>
    </row>
    <row r="45" spans="1:15" ht="15.75" customHeight="1" x14ac:dyDescent="0.25">
      <c r="E45" s="53"/>
      <c r="F45" s="53"/>
    </row>
    <row r="46" spans="1:15" x14ac:dyDescent="0.25">
      <c r="A46" s="57"/>
      <c r="B46" s="57"/>
      <c r="C46" s="57"/>
      <c r="D46" s="58"/>
      <c r="E46" s="59"/>
      <c r="F46" s="59"/>
    </row>
    <row r="47" spans="1:15" x14ac:dyDescent="0.25">
      <c r="A47" s="64" t="s">
        <v>27</v>
      </c>
      <c r="B47" s="64"/>
      <c r="C47" s="64"/>
      <c r="D47" s="64"/>
      <c r="E47" s="64"/>
      <c r="F47" s="64"/>
    </row>
    <row r="48" spans="1:15" x14ac:dyDescent="0.25">
      <c r="A48" s="57"/>
      <c r="B48" s="57"/>
      <c r="C48" s="57"/>
      <c r="D48" s="58"/>
      <c r="E48" s="59"/>
      <c r="F48" s="59"/>
      <c r="G48" s="60"/>
      <c r="H48" s="60"/>
    </row>
    <row r="49" spans="1:11" x14ac:dyDescent="0.25">
      <c r="E49" s="53"/>
      <c r="F49" s="53"/>
    </row>
    <row r="50" spans="1:11" x14ac:dyDescent="0.25">
      <c r="E50" s="53"/>
      <c r="F50" s="53"/>
    </row>
    <row r="51" spans="1:11" ht="13.8" thickBot="1" x14ac:dyDescent="0.3">
      <c r="E51" s="53"/>
      <c r="F51" s="53"/>
    </row>
    <row r="52" spans="1:11" ht="13.8" thickBot="1" x14ac:dyDescent="0.3">
      <c r="E52" s="53"/>
      <c r="F52" s="53"/>
      <c r="G52" s="61" t="s">
        <v>28</v>
      </c>
      <c r="H52" s="18" t="s">
        <v>29</v>
      </c>
    </row>
    <row r="53" spans="1:11" ht="13.8" thickBot="1" x14ac:dyDescent="0.3">
      <c r="E53" s="53"/>
      <c r="F53" s="53"/>
      <c r="G53" s="61" t="s">
        <v>30</v>
      </c>
      <c r="H53" s="2" t="s">
        <v>31</v>
      </c>
    </row>
    <row r="54" spans="1:11" ht="13.8" thickBot="1" x14ac:dyDescent="0.3">
      <c r="E54" s="53"/>
      <c r="F54" s="53"/>
      <c r="G54" s="61" t="s">
        <v>32</v>
      </c>
      <c r="H54" s="2" t="s">
        <v>33</v>
      </c>
    </row>
    <row r="55" spans="1:11" ht="13.8" thickBot="1" x14ac:dyDescent="0.3">
      <c r="E55" s="53"/>
      <c r="F55" s="53"/>
      <c r="G55" s="61" t="s">
        <v>34</v>
      </c>
    </row>
    <row r="56" spans="1:11" ht="13.8" thickBot="1" x14ac:dyDescent="0.3">
      <c r="E56" s="53"/>
      <c r="F56" s="53"/>
    </row>
    <row r="57" spans="1:11" ht="13.8" thickBot="1" x14ac:dyDescent="0.3">
      <c r="E57" s="53"/>
      <c r="F57" s="53"/>
      <c r="G57" s="19"/>
      <c r="H57" s="19"/>
      <c r="I57" s="66"/>
      <c r="J57" s="67"/>
    </row>
    <row r="58" spans="1:11" ht="12.75" customHeight="1" thickBot="1" x14ac:dyDescent="0.3">
      <c r="E58" s="53"/>
      <c r="F58" s="53"/>
      <c r="G58" s="68" t="s">
        <v>35</v>
      </c>
      <c r="H58" s="68"/>
      <c r="I58" s="69" t="s">
        <v>36</v>
      </c>
      <c r="J58" s="69"/>
      <c r="K58" s="70"/>
    </row>
    <row r="59" spans="1:11" ht="13.8" hidden="1" thickBot="1" x14ac:dyDescent="0.3">
      <c r="E59" s="53"/>
      <c r="F59" s="53"/>
      <c r="G59" s="68"/>
      <c r="H59" s="68"/>
      <c r="I59" s="71"/>
      <c r="J59" s="71"/>
      <c r="K59" s="72"/>
    </row>
    <row r="60" spans="1:11" ht="12.75" customHeight="1" x14ac:dyDescent="0.25">
      <c r="A60" s="54" t="s">
        <v>37</v>
      </c>
      <c r="B60" s="57"/>
      <c r="C60" s="57"/>
      <c r="D60" s="62"/>
      <c r="E60" s="64" t="s">
        <v>38</v>
      </c>
      <c r="F60" s="64"/>
      <c r="G60" s="68" t="s">
        <v>39</v>
      </c>
      <c r="H60" s="68"/>
      <c r="I60" s="73" t="s">
        <v>40</v>
      </c>
      <c r="J60" s="73"/>
      <c r="K60" s="74"/>
    </row>
    <row r="61" spans="1:11" ht="15.75" customHeight="1" thickBot="1" x14ac:dyDescent="0.3">
      <c r="A61" s="54" t="s">
        <v>41</v>
      </c>
      <c r="B61" s="63"/>
      <c r="C61" s="57"/>
      <c r="D61" s="60"/>
      <c r="E61" s="64" t="s">
        <v>42</v>
      </c>
      <c r="F61" s="64"/>
      <c r="G61" s="68"/>
      <c r="H61" s="68"/>
      <c r="I61" s="75"/>
      <c r="J61" s="75"/>
      <c r="K61" s="76"/>
    </row>
  </sheetData>
  <mergeCells count="8201">
    <mergeCell ref="T17:U17"/>
    <mergeCell ref="V17:W17"/>
    <mergeCell ref="X17:Y17"/>
    <mergeCell ref="Z17:AA17"/>
    <mergeCell ref="AB17:AC17"/>
    <mergeCell ref="AD17:AE17"/>
    <mergeCell ref="H17:I17"/>
    <mergeCell ref="J17:K17"/>
    <mergeCell ref="L17:M17"/>
    <mergeCell ref="N17:O17"/>
    <mergeCell ref="P17:Q17"/>
    <mergeCell ref="R17:S17"/>
    <mergeCell ref="A9:F9"/>
    <mergeCell ref="A17:B17"/>
    <mergeCell ref="C17:D17"/>
    <mergeCell ref="E17:F17"/>
    <mergeCell ref="BD17:BE17"/>
    <mergeCell ref="BF17:BG17"/>
    <mergeCell ref="BH17:BI17"/>
    <mergeCell ref="BJ17:BK17"/>
    <mergeCell ref="BL17:BM17"/>
    <mergeCell ref="BN17:BO17"/>
    <mergeCell ref="AR17:AS17"/>
    <mergeCell ref="AT17:AU17"/>
    <mergeCell ref="AV17:AW17"/>
    <mergeCell ref="AX17:AY17"/>
    <mergeCell ref="AZ17:BA17"/>
    <mergeCell ref="BB17:BC17"/>
    <mergeCell ref="AF17:AG17"/>
    <mergeCell ref="AH17:AI17"/>
    <mergeCell ref="AJ17:AK17"/>
    <mergeCell ref="AL17:AM17"/>
    <mergeCell ref="AN17:AO17"/>
    <mergeCell ref="AP17:AQ17"/>
    <mergeCell ref="CN17:CO17"/>
    <mergeCell ref="CP17:CQ17"/>
    <mergeCell ref="CR17:CS17"/>
    <mergeCell ref="CT17:CU17"/>
    <mergeCell ref="CV17:CW17"/>
    <mergeCell ref="CX17:CY17"/>
    <mergeCell ref="CB17:CC17"/>
    <mergeCell ref="CD17:CE17"/>
    <mergeCell ref="CF17:CG17"/>
    <mergeCell ref="CH17:CI17"/>
    <mergeCell ref="CJ17:CK17"/>
    <mergeCell ref="CL17:CM17"/>
    <mergeCell ref="BP17:BQ17"/>
    <mergeCell ref="BR17:BS17"/>
    <mergeCell ref="BT17:BU17"/>
    <mergeCell ref="BV17:BW17"/>
    <mergeCell ref="BX17:BY17"/>
    <mergeCell ref="BZ17:CA17"/>
    <mergeCell ref="DX17:DY17"/>
    <mergeCell ref="DZ17:EA17"/>
    <mergeCell ref="EB17:EC17"/>
    <mergeCell ref="ED17:EE17"/>
    <mergeCell ref="EF17:EG17"/>
    <mergeCell ref="EH17:EI17"/>
    <mergeCell ref="DL17:DM17"/>
    <mergeCell ref="DN17:DO17"/>
    <mergeCell ref="DP17:DQ17"/>
    <mergeCell ref="DR17:DS17"/>
    <mergeCell ref="DT17:DU17"/>
    <mergeCell ref="DV17:DW17"/>
    <mergeCell ref="CZ17:DA17"/>
    <mergeCell ref="DB17:DC17"/>
    <mergeCell ref="DD17:DE17"/>
    <mergeCell ref="DF17:DG17"/>
    <mergeCell ref="DH17:DI17"/>
    <mergeCell ref="DJ17:DK17"/>
    <mergeCell ref="FH17:FI17"/>
    <mergeCell ref="FJ17:FK17"/>
    <mergeCell ref="FL17:FM17"/>
    <mergeCell ref="FN17:FO17"/>
    <mergeCell ref="FP17:FQ17"/>
    <mergeCell ref="FR17:FS17"/>
    <mergeCell ref="EV17:EW17"/>
    <mergeCell ref="EX17:EY17"/>
    <mergeCell ref="EZ17:FA17"/>
    <mergeCell ref="FB17:FC17"/>
    <mergeCell ref="FD17:FE17"/>
    <mergeCell ref="FF17:FG17"/>
    <mergeCell ref="EJ17:EK17"/>
    <mergeCell ref="EL17:EM17"/>
    <mergeCell ref="EN17:EO17"/>
    <mergeCell ref="EP17:EQ17"/>
    <mergeCell ref="ER17:ES17"/>
    <mergeCell ref="ET17:EU17"/>
    <mergeCell ref="GR17:GS17"/>
    <mergeCell ref="GT17:GU17"/>
    <mergeCell ref="GV17:GW17"/>
    <mergeCell ref="GX17:GY17"/>
    <mergeCell ref="GZ17:HA17"/>
    <mergeCell ref="HB17:HC17"/>
    <mergeCell ref="GF17:GG17"/>
    <mergeCell ref="GH17:GI17"/>
    <mergeCell ref="GJ17:GK17"/>
    <mergeCell ref="GL17:GM17"/>
    <mergeCell ref="GN17:GO17"/>
    <mergeCell ref="GP17:GQ17"/>
    <mergeCell ref="FT17:FU17"/>
    <mergeCell ref="FV17:FW17"/>
    <mergeCell ref="FX17:FY17"/>
    <mergeCell ref="FZ17:GA17"/>
    <mergeCell ref="GB17:GC17"/>
    <mergeCell ref="GD17:GE17"/>
    <mergeCell ref="IB17:IC17"/>
    <mergeCell ref="ID17:IE17"/>
    <mergeCell ref="IF17:IG17"/>
    <mergeCell ref="IH17:II17"/>
    <mergeCell ref="IJ17:IK17"/>
    <mergeCell ref="IL17:IM17"/>
    <mergeCell ref="HP17:HQ17"/>
    <mergeCell ref="HR17:HS17"/>
    <mergeCell ref="HT17:HU17"/>
    <mergeCell ref="HV17:HW17"/>
    <mergeCell ref="HX17:HY17"/>
    <mergeCell ref="HZ17:IA17"/>
    <mergeCell ref="HD17:HE17"/>
    <mergeCell ref="HF17:HG17"/>
    <mergeCell ref="HH17:HI17"/>
    <mergeCell ref="HJ17:HK17"/>
    <mergeCell ref="HL17:HM17"/>
    <mergeCell ref="HN17:HO17"/>
    <mergeCell ref="JL17:JM17"/>
    <mergeCell ref="JN17:JO17"/>
    <mergeCell ref="JP17:JQ17"/>
    <mergeCell ref="JR17:JS17"/>
    <mergeCell ref="JT17:JU17"/>
    <mergeCell ref="JV17:JW17"/>
    <mergeCell ref="IZ17:JA17"/>
    <mergeCell ref="JB17:JC17"/>
    <mergeCell ref="JD17:JE17"/>
    <mergeCell ref="JF17:JG17"/>
    <mergeCell ref="JH17:JI17"/>
    <mergeCell ref="JJ17:JK17"/>
    <mergeCell ref="IN17:IO17"/>
    <mergeCell ref="IP17:IQ17"/>
    <mergeCell ref="IR17:IS17"/>
    <mergeCell ref="IT17:IU17"/>
    <mergeCell ref="IV17:IW17"/>
    <mergeCell ref="IX17:IY17"/>
    <mergeCell ref="KV17:KW17"/>
    <mergeCell ref="KX17:KY17"/>
    <mergeCell ref="KZ17:LA17"/>
    <mergeCell ref="LB17:LC17"/>
    <mergeCell ref="LD17:LE17"/>
    <mergeCell ref="LF17:LG17"/>
    <mergeCell ref="KJ17:KK17"/>
    <mergeCell ref="KL17:KM17"/>
    <mergeCell ref="KN17:KO17"/>
    <mergeCell ref="KP17:KQ17"/>
    <mergeCell ref="KR17:KS17"/>
    <mergeCell ref="KT17:KU17"/>
    <mergeCell ref="JX17:JY17"/>
    <mergeCell ref="JZ17:KA17"/>
    <mergeCell ref="KB17:KC17"/>
    <mergeCell ref="KD17:KE17"/>
    <mergeCell ref="KF17:KG17"/>
    <mergeCell ref="KH17:KI17"/>
    <mergeCell ref="MF17:MG17"/>
    <mergeCell ref="MH17:MI17"/>
    <mergeCell ref="MJ17:MK17"/>
    <mergeCell ref="ML17:MM17"/>
    <mergeCell ref="MN17:MO17"/>
    <mergeCell ref="MP17:MQ17"/>
    <mergeCell ref="LT17:LU17"/>
    <mergeCell ref="LV17:LW17"/>
    <mergeCell ref="LX17:LY17"/>
    <mergeCell ref="LZ17:MA17"/>
    <mergeCell ref="MB17:MC17"/>
    <mergeCell ref="MD17:ME17"/>
    <mergeCell ref="LH17:LI17"/>
    <mergeCell ref="LJ17:LK17"/>
    <mergeCell ref="LL17:LM17"/>
    <mergeCell ref="LN17:LO17"/>
    <mergeCell ref="LP17:LQ17"/>
    <mergeCell ref="LR17:LS17"/>
    <mergeCell ref="NP17:NQ17"/>
    <mergeCell ref="NR17:NS17"/>
    <mergeCell ref="NT17:NU17"/>
    <mergeCell ref="NV17:NW17"/>
    <mergeCell ref="NX17:NY17"/>
    <mergeCell ref="NZ17:OA17"/>
    <mergeCell ref="ND17:NE17"/>
    <mergeCell ref="NF17:NG17"/>
    <mergeCell ref="NH17:NI17"/>
    <mergeCell ref="NJ17:NK17"/>
    <mergeCell ref="NL17:NM17"/>
    <mergeCell ref="NN17:NO17"/>
    <mergeCell ref="MR17:MS17"/>
    <mergeCell ref="MT17:MU17"/>
    <mergeCell ref="MV17:MW17"/>
    <mergeCell ref="MX17:MY17"/>
    <mergeCell ref="MZ17:NA17"/>
    <mergeCell ref="NB17:NC17"/>
    <mergeCell ref="OZ17:PA17"/>
    <mergeCell ref="PB17:PC17"/>
    <mergeCell ref="PD17:PE17"/>
    <mergeCell ref="PF17:PG17"/>
    <mergeCell ref="PH17:PI17"/>
    <mergeCell ref="PJ17:PK17"/>
    <mergeCell ref="ON17:OO17"/>
    <mergeCell ref="OP17:OQ17"/>
    <mergeCell ref="OR17:OS17"/>
    <mergeCell ref="OT17:OU17"/>
    <mergeCell ref="OV17:OW17"/>
    <mergeCell ref="OX17:OY17"/>
    <mergeCell ref="OB17:OC17"/>
    <mergeCell ref="OD17:OE17"/>
    <mergeCell ref="OF17:OG17"/>
    <mergeCell ref="OH17:OI17"/>
    <mergeCell ref="OJ17:OK17"/>
    <mergeCell ref="OL17:OM17"/>
    <mergeCell ref="QJ17:QK17"/>
    <mergeCell ref="QL17:QM17"/>
    <mergeCell ref="QN17:QO17"/>
    <mergeCell ref="QP17:QQ17"/>
    <mergeCell ref="QR17:QS17"/>
    <mergeCell ref="QT17:QU17"/>
    <mergeCell ref="PX17:PY17"/>
    <mergeCell ref="PZ17:QA17"/>
    <mergeCell ref="QB17:QC17"/>
    <mergeCell ref="QD17:QE17"/>
    <mergeCell ref="QF17:QG17"/>
    <mergeCell ref="QH17:QI17"/>
    <mergeCell ref="PL17:PM17"/>
    <mergeCell ref="PN17:PO17"/>
    <mergeCell ref="PP17:PQ17"/>
    <mergeCell ref="PR17:PS17"/>
    <mergeCell ref="PT17:PU17"/>
    <mergeCell ref="PV17:PW17"/>
    <mergeCell ref="RT17:RU17"/>
    <mergeCell ref="RV17:RW17"/>
    <mergeCell ref="RX17:RY17"/>
    <mergeCell ref="RZ17:SA17"/>
    <mergeCell ref="SB17:SC17"/>
    <mergeCell ref="SD17:SE17"/>
    <mergeCell ref="RH17:RI17"/>
    <mergeCell ref="RJ17:RK17"/>
    <mergeCell ref="RL17:RM17"/>
    <mergeCell ref="RN17:RO17"/>
    <mergeCell ref="RP17:RQ17"/>
    <mergeCell ref="RR17:RS17"/>
    <mergeCell ref="QV17:QW17"/>
    <mergeCell ref="QX17:QY17"/>
    <mergeCell ref="QZ17:RA17"/>
    <mergeCell ref="RB17:RC17"/>
    <mergeCell ref="RD17:RE17"/>
    <mergeCell ref="RF17:RG17"/>
    <mergeCell ref="TD17:TE17"/>
    <mergeCell ref="TF17:TG17"/>
    <mergeCell ref="TH17:TI17"/>
    <mergeCell ref="TJ17:TK17"/>
    <mergeCell ref="TL17:TM17"/>
    <mergeCell ref="TN17:TO17"/>
    <mergeCell ref="SR17:SS17"/>
    <mergeCell ref="ST17:SU17"/>
    <mergeCell ref="SV17:SW17"/>
    <mergeCell ref="SX17:SY17"/>
    <mergeCell ref="SZ17:TA17"/>
    <mergeCell ref="TB17:TC17"/>
    <mergeCell ref="SF17:SG17"/>
    <mergeCell ref="SH17:SI17"/>
    <mergeCell ref="SJ17:SK17"/>
    <mergeCell ref="SL17:SM17"/>
    <mergeCell ref="SN17:SO17"/>
    <mergeCell ref="SP17:SQ17"/>
    <mergeCell ref="UN17:UO17"/>
    <mergeCell ref="UP17:UQ17"/>
    <mergeCell ref="UR17:US17"/>
    <mergeCell ref="UT17:UU17"/>
    <mergeCell ref="UV17:UW17"/>
    <mergeCell ref="UX17:UY17"/>
    <mergeCell ref="UB17:UC17"/>
    <mergeCell ref="UD17:UE17"/>
    <mergeCell ref="UF17:UG17"/>
    <mergeCell ref="UH17:UI17"/>
    <mergeCell ref="UJ17:UK17"/>
    <mergeCell ref="UL17:UM17"/>
    <mergeCell ref="TP17:TQ17"/>
    <mergeCell ref="TR17:TS17"/>
    <mergeCell ref="TT17:TU17"/>
    <mergeCell ref="TV17:TW17"/>
    <mergeCell ref="TX17:TY17"/>
    <mergeCell ref="TZ17:UA17"/>
    <mergeCell ref="VX17:VY17"/>
    <mergeCell ref="VZ17:WA17"/>
    <mergeCell ref="WB17:WC17"/>
    <mergeCell ref="WD17:WE17"/>
    <mergeCell ref="WF17:WG17"/>
    <mergeCell ref="WH17:WI17"/>
    <mergeCell ref="VL17:VM17"/>
    <mergeCell ref="VN17:VO17"/>
    <mergeCell ref="VP17:VQ17"/>
    <mergeCell ref="VR17:VS17"/>
    <mergeCell ref="VT17:VU17"/>
    <mergeCell ref="VV17:VW17"/>
    <mergeCell ref="UZ17:VA17"/>
    <mergeCell ref="VB17:VC17"/>
    <mergeCell ref="VD17:VE17"/>
    <mergeCell ref="VF17:VG17"/>
    <mergeCell ref="VH17:VI17"/>
    <mergeCell ref="VJ17:VK17"/>
    <mergeCell ref="XH17:XI17"/>
    <mergeCell ref="XJ17:XK17"/>
    <mergeCell ref="XL17:XM17"/>
    <mergeCell ref="XN17:XO17"/>
    <mergeCell ref="XP17:XQ17"/>
    <mergeCell ref="XR17:XS17"/>
    <mergeCell ref="WV17:WW17"/>
    <mergeCell ref="WX17:WY17"/>
    <mergeCell ref="WZ17:XA17"/>
    <mergeCell ref="XB17:XC17"/>
    <mergeCell ref="XD17:XE17"/>
    <mergeCell ref="XF17:XG17"/>
    <mergeCell ref="WJ17:WK17"/>
    <mergeCell ref="WL17:WM17"/>
    <mergeCell ref="WN17:WO17"/>
    <mergeCell ref="WP17:WQ17"/>
    <mergeCell ref="WR17:WS17"/>
    <mergeCell ref="WT17:WU17"/>
    <mergeCell ref="YR17:YS17"/>
    <mergeCell ref="YT17:YU17"/>
    <mergeCell ref="YV17:YW17"/>
    <mergeCell ref="YX17:YY17"/>
    <mergeCell ref="YZ17:ZA17"/>
    <mergeCell ref="ZB17:ZC17"/>
    <mergeCell ref="YF17:YG17"/>
    <mergeCell ref="YH17:YI17"/>
    <mergeCell ref="YJ17:YK17"/>
    <mergeCell ref="YL17:YM17"/>
    <mergeCell ref="YN17:YO17"/>
    <mergeCell ref="YP17:YQ17"/>
    <mergeCell ref="XT17:XU17"/>
    <mergeCell ref="XV17:XW17"/>
    <mergeCell ref="XX17:XY17"/>
    <mergeCell ref="XZ17:YA17"/>
    <mergeCell ref="YB17:YC17"/>
    <mergeCell ref="YD17:YE17"/>
    <mergeCell ref="AAB17:AAC17"/>
    <mergeCell ref="AAD17:AAE17"/>
    <mergeCell ref="AAF17:AAG17"/>
    <mergeCell ref="AAH17:AAI17"/>
    <mergeCell ref="AAJ17:AAK17"/>
    <mergeCell ref="AAL17:AAM17"/>
    <mergeCell ref="ZP17:ZQ17"/>
    <mergeCell ref="ZR17:ZS17"/>
    <mergeCell ref="ZT17:ZU17"/>
    <mergeCell ref="ZV17:ZW17"/>
    <mergeCell ref="ZX17:ZY17"/>
    <mergeCell ref="ZZ17:AAA17"/>
    <mergeCell ref="ZD17:ZE17"/>
    <mergeCell ref="ZF17:ZG17"/>
    <mergeCell ref="ZH17:ZI17"/>
    <mergeCell ref="ZJ17:ZK17"/>
    <mergeCell ref="ZL17:ZM17"/>
    <mergeCell ref="ZN17:ZO17"/>
    <mergeCell ref="ABL17:ABM17"/>
    <mergeCell ref="ABN17:ABO17"/>
    <mergeCell ref="ABP17:ABQ17"/>
    <mergeCell ref="ABR17:ABS17"/>
    <mergeCell ref="ABT17:ABU17"/>
    <mergeCell ref="ABV17:ABW17"/>
    <mergeCell ref="AAZ17:ABA17"/>
    <mergeCell ref="ABB17:ABC17"/>
    <mergeCell ref="ABD17:ABE17"/>
    <mergeCell ref="ABF17:ABG17"/>
    <mergeCell ref="ABH17:ABI17"/>
    <mergeCell ref="ABJ17:ABK17"/>
    <mergeCell ref="AAN17:AAO17"/>
    <mergeCell ref="AAP17:AAQ17"/>
    <mergeCell ref="AAR17:AAS17"/>
    <mergeCell ref="AAT17:AAU17"/>
    <mergeCell ref="AAV17:AAW17"/>
    <mergeCell ref="AAX17:AAY17"/>
    <mergeCell ref="ACV17:ACW17"/>
    <mergeCell ref="ACX17:ACY17"/>
    <mergeCell ref="ACZ17:ADA17"/>
    <mergeCell ref="ADB17:ADC17"/>
    <mergeCell ref="ADD17:ADE17"/>
    <mergeCell ref="ADF17:ADG17"/>
    <mergeCell ref="ACJ17:ACK17"/>
    <mergeCell ref="ACL17:ACM17"/>
    <mergeCell ref="ACN17:ACO17"/>
    <mergeCell ref="ACP17:ACQ17"/>
    <mergeCell ref="ACR17:ACS17"/>
    <mergeCell ref="ACT17:ACU17"/>
    <mergeCell ref="ABX17:ABY17"/>
    <mergeCell ref="ABZ17:ACA17"/>
    <mergeCell ref="ACB17:ACC17"/>
    <mergeCell ref="ACD17:ACE17"/>
    <mergeCell ref="ACF17:ACG17"/>
    <mergeCell ref="ACH17:ACI17"/>
    <mergeCell ref="AEF17:AEG17"/>
    <mergeCell ref="AEH17:AEI17"/>
    <mergeCell ref="AEJ17:AEK17"/>
    <mergeCell ref="AEL17:AEM17"/>
    <mergeCell ref="AEN17:AEO17"/>
    <mergeCell ref="AEP17:AEQ17"/>
    <mergeCell ref="ADT17:ADU17"/>
    <mergeCell ref="ADV17:ADW17"/>
    <mergeCell ref="ADX17:ADY17"/>
    <mergeCell ref="ADZ17:AEA17"/>
    <mergeCell ref="AEB17:AEC17"/>
    <mergeCell ref="AED17:AEE17"/>
    <mergeCell ref="ADH17:ADI17"/>
    <mergeCell ref="ADJ17:ADK17"/>
    <mergeCell ref="ADL17:ADM17"/>
    <mergeCell ref="ADN17:ADO17"/>
    <mergeCell ref="ADP17:ADQ17"/>
    <mergeCell ref="ADR17:ADS17"/>
    <mergeCell ref="AFP17:AFQ17"/>
    <mergeCell ref="AFR17:AFS17"/>
    <mergeCell ref="AFT17:AFU17"/>
    <mergeCell ref="AFV17:AFW17"/>
    <mergeCell ref="AFX17:AFY17"/>
    <mergeCell ref="AFZ17:AGA17"/>
    <mergeCell ref="AFD17:AFE17"/>
    <mergeCell ref="AFF17:AFG17"/>
    <mergeCell ref="AFH17:AFI17"/>
    <mergeCell ref="AFJ17:AFK17"/>
    <mergeCell ref="AFL17:AFM17"/>
    <mergeCell ref="AFN17:AFO17"/>
    <mergeCell ref="AER17:AES17"/>
    <mergeCell ref="AET17:AEU17"/>
    <mergeCell ref="AEV17:AEW17"/>
    <mergeCell ref="AEX17:AEY17"/>
    <mergeCell ref="AEZ17:AFA17"/>
    <mergeCell ref="AFB17:AFC17"/>
    <mergeCell ref="AGZ17:AHA17"/>
    <mergeCell ref="AHB17:AHC17"/>
    <mergeCell ref="AHD17:AHE17"/>
    <mergeCell ref="AHF17:AHG17"/>
    <mergeCell ref="AHH17:AHI17"/>
    <mergeCell ref="AHJ17:AHK17"/>
    <mergeCell ref="AGN17:AGO17"/>
    <mergeCell ref="AGP17:AGQ17"/>
    <mergeCell ref="AGR17:AGS17"/>
    <mergeCell ref="AGT17:AGU17"/>
    <mergeCell ref="AGV17:AGW17"/>
    <mergeCell ref="AGX17:AGY17"/>
    <mergeCell ref="AGB17:AGC17"/>
    <mergeCell ref="AGD17:AGE17"/>
    <mergeCell ref="AGF17:AGG17"/>
    <mergeCell ref="AGH17:AGI17"/>
    <mergeCell ref="AGJ17:AGK17"/>
    <mergeCell ref="AGL17:AGM17"/>
    <mergeCell ref="AIJ17:AIK17"/>
    <mergeCell ref="AIL17:AIM17"/>
    <mergeCell ref="AIN17:AIO17"/>
    <mergeCell ref="AIP17:AIQ17"/>
    <mergeCell ref="AIR17:AIS17"/>
    <mergeCell ref="AIT17:AIU17"/>
    <mergeCell ref="AHX17:AHY17"/>
    <mergeCell ref="AHZ17:AIA17"/>
    <mergeCell ref="AIB17:AIC17"/>
    <mergeCell ref="AID17:AIE17"/>
    <mergeCell ref="AIF17:AIG17"/>
    <mergeCell ref="AIH17:AII17"/>
    <mergeCell ref="AHL17:AHM17"/>
    <mergeCell ref="AHN17:AHO17"/>
    <mergeCell ref="AHP17:AHQ17"/>
    <mergeCell ref="AHR17:AHS17"/>
    <mergeCell ref="AHT17:AHU17"/>
    <mergeCell ref="AHV17:AHW17"/>
    <mergeCell ref="AJT17:AJU17"/>
    <mergeCell ref="AJV17:AJW17"/>
    <mergeCell ref="AJX17:AJY17"/>
    <mergeCell ref="AJZ17:AKA17"/>
    <mergeCell ref="AKB17:AKC17"/>
    <mergeCell ref="AKD17:AKE17"/>
    <mergeCell ref="AJH17:AJI17"/>
    <mergeCell ref="AJJ17:AJK17"/>
    <mergeCell ref="AJL17:AJM17"/>
    <mergeCell ref="AJN17:AJO17"/>
    <mergeCell ref="AJP17:AJQ17"/>
    <mergeCell ref="AJR17:AJS17"/>
    <mergeCell ref="AIV17:AIW17"/>
    <mergeCell ref="AIX17:AIY17"/>
    <mergeCell ref="AIZ17:AJA17"/>
    <mergeCell ref="AJB17:AJC17"/>
    <mergeCell ref="AJD17:AJE17"/>
    <mergeCell ref="AJF17:AJG17"/>
    <mergeCell ref="ALD17:ALE17"/>
    <mergeCell ref="ALF17:ALG17"/>
    <mergeCell ref="ALH17:ALI17"/>
    <mergeCell ref="ALJ17:ALK17"/>
    <mergeCell ref="ALL17:ALM17"/>
    <mergeCell ref="ALN17:ALO17"/>
    <mergeCell ref="AKR17:AKS17"/>
    <mergeCell ref="AKT17:AKU17"/>
    <mergeCell ref="AKV17:AKW17"/>
    <mergeCell ref="AKX17:AKY17"/>
    <mergeCell ref="AKZ17:ALA17"/>
    <mergeCell ref="ALB17:ALC17"/>
    <mergeCell ref="AKF17:AKG17"/>
    <mergeCell ref="AKH17:AKI17"/>
    <mergeCell ref="AKJ17:AKK17"/>
    <mergeCell ref="AKL17:AKM17"/>
    <mergeCell ref="AKN17:AKO17"/>
    <mergeCell ref="AKP17:AKQ17"/>
    <mergeCell ref="AMN17:AMO17"/>
    <mergeCell ref="AMP17:AMQ17"/>
    <mergeCell ref="AMR17:AMS17"/>
    <mergeCell ref="AMT17:AMU17"/>
    <mergeCell ref="AMV17:AMW17"/>
    <mergeCell ref="AMX17:AMY17"/>
    <mergeCell ref="AMB17:AMC17"/>
    <mergeCell ref="AMD17:AME17"/>
    <mergeCell ref="AMF17:AMG17"/>
    <mergeCell ref="AMH17:AMI17"/>
    <mergeCell ref="AMJ17:AMK17"/>
    <mergeCell ref="AML17:AMM17"/>
    <mergeCell ref="ALP17:ALQ17"/>
    <mergeCell ref="ALR17:ALS17"/>
    <mergeCell ref="ALT17:ALU17"/>
    <mergeCell ref="ALV17:ALW17"/>
    <mergeCell ref="ALX17:ALY17"/>
    <mergeCell ref="ALZ17:AMA17"/>
    <mergeCell ref="ANX17:ANY17"/>
    <mergeCell ref="ANZ17:AOA17"/>
    <mergeCell ref="AOB17:AOC17"/>
    <mergeCell ref="AOD17:AOE17"/>
    <mergeCell ref="AOF17:AOG17"/>
    <mergeCell ref="AOH17:AOI17"/>
    <mergeCell ref="ANL17:ANM17"/>
    <mergeCell ref="ANN17:ANO17"/>
    <mergeCell ref="ANP17:ANQ17"/>
    <mergeCell ref="ANR17:ANS17"/>
    <mergeCell ref="ANT17:ANU17"/>
    <mergeCell ref="ANV17:ANW17"/>
    <mergeCell ref="AMZ17:ANA17"/>
    <mergeCell ref="ANB17:ANC17"/>
    <mergeCell ref="AND17:ANE17"/>
    <mergeCell ref="ANF17:ANG17"/>
    <mergeCell ref="ANH17:ANI17"/>
    <mergeCell ref="ANJ17:ANK17"/>
    <mergeCell ref="APH17:API17"/>
    <mergeCell ref="APJ17:APK17"/>
    <mergeCell ref="APL17:APM17"/>
    <mergeCell ref="APN17:APO17"/>
    <mergeCell ref="APP17:APQ17"/>
    <mergeCell ref="APR17:APS17"/>
    <mergeCell ref="AOV17:AOW17"/>
    <mergeCell ref="AOX17:AOY17"/>
    <mergeCell ref="AOZ17:APA17"/>
    <mergeCell ref="APB17:APC17"/>
    <mergeCell ref="APD17:APE17"/>
    <mergeCell ref="APF17:APG17"/>
    <mergeCell ref="AOJ17:AOK17"/>
    <mergeCell ref="AOL17:AOM17"/>
    <mergeCell ref="AON17:AOO17"/>
    <mergeCell ref="AOP17:AOQ17"/>
    <mergeCell ref="AOR17:AOS17"/>
    <mergeCell ref="AOT17:AOU17"/>
    <mergeCell ref="AQR17:AQS17"/>
    <mergeCell ref="AQT17:AQU17"/>
    <mergeCell ref="AQV17:AQW17"/>
    <mergeCell ref="AQX17:AQY17"/>
    <mergeCell ref="AQZ17:ARA17"/>
    <mergeCell ref="ARB17:ARC17"/>
    <mergeCell ref="AQF17:AQG17"/>
    <mergeCell ref="AQH17:AQI17"/>
    <mergeCell ref="AQJ17:AQK17"/>
    <mergeCell ref="AQL17:AQM17"/>
    <mergeCell ref="AQN17:AQO17"/>
    <mergeCell ref="AQP17:AQQ17"/>
    <mergeCell ref="APT17:APU17"/>
    <mergeCell ref="APV17:APW17"/>
    <mergeCell ref="APX17:APY17"/>
    <mergeCell ref="APZ17:AQA17"/>
    <mergeCell ref="AQB17:AQC17"/>
    <mergeCell ref="AQD17:AQE17"/>
    <mergeCell ref="ASB17:ASC17"/>
    <mergeCell ref="ASD17:ASE17"/>
    <mergeCell ref="ASF17:ASG17"/>
    <mergeCell ref="ASH17:ASI17"/>
    <mergeCell ref="ASJ17:ASK17"/>
    <mergeCell ref="ASL17:ASM17"/>
    <mergeCell ref="ARP17:ARQ17"/>
    <mergeCell ref="ARR17:ARS17"/>
    <mergeCell ref="ART17:ARU17"/>
    <mergeCell ref="ARV17:ARW17"/>
    <mergeCell ref="ARX17:ARY17"/>
    <mergeCell ref="ARZ17:ASA17"/>
    <mergeCell ref="ARD17:ARE17"/>
    <mergeCell ref="ARF17:ARG17"/>
    <mergeCell ref="ARH17:ARI17"/>
    <mergeCell ref="ARJ17:ARK17"/>
    <mergeCell ref="ARL17:ARM17"/>
    <mergeCell ref="ARN17:ARO17"/>
    <mergeCell ref="ATL17:ATM17"/>
    <mergeCell ref="ATN17:ATO17"/>
    <mergeCell ref="ATP17:ATQ17"/>
    <mergeCell ref="ATR17:ATS17"/>
    <mergeCell ref="ATT17:ATU17"/>
    <mergeCell ref="ATV17:ATW17"/>
    <mergeCell ref="ASZ17:ATA17"/>
    <mergeCell ref="ATB17:ATC17"/>
    <mergeCell ref="ATD17:ATE17"/>
    <mergeCell ref="ATF17:ATG17"/>
    <mergeCell ref="ATH17:ATI17"/>
    <mergeCell ref="ATJ17:ATK17"/>
    <mergeCell ref="ASN17:ASO17"/>
    <mergeCell ref="ASP17:ASQ17"/>
    <mergeCell ref="ASR17:ASS17"/>
    <mergeCell ref="AST17:ASU17"/>
    <mergeCell ref="ASV17:ASW17"/>
    <mergeCell ref="ASX17:ASY17"/>
    <mergeCell ref="AUV17:AUW17"/>
    <mergeCell ref="AUX17:AUY17"/>
    <mergeCell ref="AUZ17:AVA17"/>
    <mergeCell ref="AVB17:AVC17"/>
    <mergeCell ref="AVD17:AVE17"/>
    <mergeCell ref="AVF17:AVG17"/>
    <mergeCell ref="AUJ17:AUK17"/>
    <mergeCell ref="AUL17:AUM17"/>
    <mergeCell ref="AUN17:AUO17"/>
    <mergeCell ref="AUP17:AUQ17"/>
    <mergeCell ref="AUR17:AUS17"/>
    <mergeCell ref="AUT17:AUU17"/>
    <mergeCell ref="ATX17:ATY17"/>
    <mergeCell ref="ATZ17:AUA17"/>
    <mergeCell ref="AUB17:AUC17"/>
    <mergeCell ref="AUD17:AUE17"/>
    <mergeCell ref="AUF17:AUG17"/>
    <mergeCell ref="AUH17:AUI17"/>
    <mergeCell ref="AWF17:AWG17"/>
    <mergeCell ref="AWH17:AWI17"/>
    <mergeCell ref="AWJ17:AWK17"/>
    <mergeCell ref="AWL17:AWM17"/>
    <mergeCell ref="AWN17:AWO17"/>
    <mergeCell ref="AWP17:AWQ17"/>
    <mergeCell ref="AVT17:AVU17"/>
    <mergeCell ref="AVV17:AVW17"/>
    <mergeCell ref="AVX17:AVY17"/>
    <mergeCell ref="AVZ17:AWA17"/>
    <mergeCell ref="AWB17:AWC17"/>
    <mergeCell ref="AWD17:AWE17"/>
    <mergeCell ref="AVH17:AVI17"/>
    <mergeCell ref="AVJ17:AVK17"/>
    <mergeCell ref="AVL17:AVM17"/>
    <mergeCell ref="AVN17:AVO17"/>
    <mergeCell ref="AVP17:AVQ17"/>
    <mergeCell ref="AVR17:AVS17"/>
    <mergeCell ref="AXP17:AXQ17"/>
    <mergeCell ref="AXR17:AXS17"/>
    <mergeCell ref="AXT17:AXU17"/>
    <mergeCell ref="AXV17:AXW17"/>
    <mergeCell ref="AXX17:AXY17"/>
    <mergeCell ref="AXZ17:AYA17"/>
    <mergeCell ref="AXD17:AXE17"/>
    <mergeCell ref="AXF17:AXG17"/>
    <mergeCell ref="AXH17:AXI17"/>
    <mergeCell ref="AXJ17:AXK17"/>
    <mergeCell ref="AXL17:AXM17"/>
    <mergeCell ref="AXN17:AXO17"/>
    <mergeCell ref="AWR17:AWS17"/>
    <mergeCell ref="AWT17:AWU17"/>
    <mergeCell ref="AWV17:AWW17"/>
    <mergeCell ref="AWX17:AWY17"/>
    <mergeCell ref="AWZ17:AXA17"/>
    <mergeCell ref="AXB17:AXC17"/>
    <mergeCell ref="AYZ17:AZA17"/>
    <mergeCell ref="AZB17:AZC17"/>
    <mergeCell ref="AZD17:AZE17"/>
    <mergeCell ref="AZF17:AZG17"/>
    <mergeCell ref="AZH17:AZI17"/>
    <mergeCell ref="AZJ17:AZK17"/>
    <mergeCell ref="AYN17:AYO17"/>
    <mergeCell ref="AYP17:AYQ17"/>
    <mergeCell ref="AYR17:AYS17"/>
    <mergeCell ref="AYT17:AYU17"/>
    <mergeCell ref="AYV17:AYW17"/>
    <mergeCell ref="AYX17:AYY17"/>
    <mergeCell ref="AYB17:AYC17"/>
    <mergeCell ref="AYD17:AYE17"/>
    <mergeCell ref="AYF17:AYG17"/>
    <mergeCell ref="AYH17:AYI17"/>
    <mergeCell ref="AYJ17:AYK17"/>
    <mergeCell ref="AYL17:AYM17"/>
    <mergeCell ref="BAJ17:BAK17"/>
    <mergeCell ref="BAL17:BAM17"/>
    <mergeCell ref="BAN17:BAO17"/>
    <mergeCell ref="BAP17:BAQ17"/>
    <mergeCell ref="BAR17:BAS17"/>
    <mergeCell ref="BAT17:BAU17"/>
    <mergeCell ref="AZX17:AZY17"/>
    <mergeCell ref="AZZ17:BAA17"/>
    <mergeCell ref="BAB17:BAC17"/>
    <mergeCell ref="BAD17:BAE17"/>
    <mergeCell ref="BAF17:BAG17"/>
    <mergeCell ref="BAH17:BAI17"/>
    <mergeCell ref="AZL17:AZM17"/>
    <mergeCell ref="AZN17:AZO17"/>
    <mergeCell ref="AZP17:AZQ17"/>
    <mergeCell ref="AZR17:AZS17"/>
    <mergeCell ref="AZT17:AZU17"/>
    <mergeCell ref="AZV17:AZW17"/>
    <mergeCell ref="BBT17:BBU17"/>
    <mergeCell ref="BBV17:BBW17"/>
    <mergeCell ref="BBX17:BBY17"/>
    <mergeCell ref="BBZ17:BCA17"/>
    <mergeCell ref="BCB17:BCC17"/>
    <mergeCell ref="BCD17:BCE17"/>
    <mergeCell ref="BBH17:BBI17"/>
    <mergeCell ref="BBJ17:BBK17"/>
    <mergeCell ref="BBL17:BBM17"/>
    <mergeCell ref="BBN17:BBO17"/>
    <mergeCell ref="BBP17:BBQ17"/>
    <mergeCell ref="BBR17:BBS17"/>
    <mergeCell ref="BAV17:BAW17"/>
    <mergeCell ref="BAX17:BAY17"/>
    <mergeCell ref="BAZ17:BBA17"/>
    <mergeCell ref="BBB17:BBC17"/>
    <mergeCell ref="BBD17:BBE17"/>
    <mergeCell ref="BBF17:BBG17"/>
    <mergeCell ref="BDD17:BDE17"/>
    <mergeCell ref="BDF17:BDG17"/>
    <mergeCell ref="BDH17:BDI17"/>
    <mergeCell ref="BDJ17:BDK17"/>
    <mergeCell ref="BDL17:BDM17"/>
    <mergeCell ref="BDN17:BDO17"/>
    <mergeCell ref="BCR17:BCS17"/>
    <mergeCell ref="BCT17:BCU17"/>
    <mergeCell ref="BCV17:BCW17"/>
    <mergeCell ref="BCX17:BCY17"/>
    <mergeCell ref="BCZ17:BDA17"/>
    <mergeCell ref="BDB17:BDC17"/>
    <mergeCell ref="BCF17:BCG17"/>
    <mergeCell ref="BCH17:BCI17"/>
    <mergeCell ref="BCJ17:BCK17"/>
    <mergeCell ref="BCL17:BCM17"/>
    <mergeCell ref="BCN17:BCO17"/>
    <mergeCell ref="BCP17:BCQ17"/>
    <mergeCell ref="BEN17:BEO17"/>
    <mergeCell ref="BEP17:BEQ17"/>
    <mergeCell ref="BER17:BES17"/>
    <mergeCell ref="BET17:BEU17"/>
    <mergeCell ref="BEV17:BEW17"/>
    <mergeCell ref="BEX17:BEY17"/>
    <mergeCell ref="BEB17:BEC17"/>
    <mergeCell ref="BED17:BEE17"/>
    <mergeCell ref="BEF17:BEG17"/>
    <mergeCell ref="BEH17:BEI17"/>
    <mergeCell ref="BEJ17:BEK17"/>
    <mergeCell ref="BEL17:BEM17"/>
    <mergeCell ref="BDP17:BDQ17"/>
    <mergeCell ref="BDR17:BDS17"/>
    <mergeCell ref="BDT17:BDU17"/>
    <mergeCell ref="BDV17:BDW17"/>
    <mergeCell ref="BDX17:BDY17"/>
    <mergeCell ref="BDZ17:BEA17"/>
    <mergeCell ref="BFX17:BFY17"/>
    <mergeCell ref="BFZ17:BGA17"/>
    <mergeCell ref="BGB17:BGC17"/>
    <mergeCell ref="BGD17:BGE17"/>
    <mergeCell ref="BGF17:BGG17"/>
    <mergeCell ref="BGH17:BGI17"/>
    <mergeCell ref="BFL17:BFM17"/>
    <mergeCell ref="BFN17:BFO17"/>
    <mergeCell ref="BFP17:BFQ17"/>
    <mergeCell ref="BFR17:BFS17"/>
    <mergeCell ref="BFT17:BFU17"/>
    <mergeCell ref="BFV17:BFW17"/>
    <mergeCell ref="BEZ17:BFA17"/>
    <mergeCell ref="BFB17:BFC17"/>
    <mergeCell ref="BFD17:BFE17"/>
    <mergeCell ref="BFF17:BFG17"/>
    <mergeCell ref="BFH17:BFI17"/>
    <mergeCell ref="BFJ17:BFK17"/>
    <mergeCell ref="BHH17:BHI17"/>
    <mergeCell ref="BHJ17:BHK17"/>
    <mergeCell ref="BHL17:BHM17"/>
    <mergeCell ref="BHN17:BHO17"/>
    <mergeCell ref="BHP17:BHQ17"/>
    <mergeCell ref="BHR17:BHS17"/>
    <mergeCell ref="BGV17:BGW17"/>
    <mergeCell ref="BGX17:BGY17"/>
    <mergeCell ref="BGZ17:BHA17"/>
    <mergeCell ref="BHB17:BHC17"/>
    <mergeCell ref="BHD17:BHE17"/>
    <mergeCell ref="BHF17:BHG17"/>
    <mergeCell ref="BGJ17:BGK17"/>
    <mergeCell ref="BGL17:BGM17"/>
    <mergeCell ref="BGN17:BGO17"/>
    <mergeCell ref="BGP17:BGQ17"/>
    <mergeCell ref="BGR17:BGS17"/>
    <mergeCell ref="BGT17:BGU17"/>
    <mergeCell ref="BIR17:BIS17"/>
    <mergeCell ref="BIT17:BIU17"/>
    <mergeCell ref="BIV17:BIW17"/>
    <mergeCell ref="BIX17:BIY17"/>
    <mergeCell ref="BIZ17:BJA17"/>
    <mergeCell ref="BJB17:BJC17"/>
    <mergeCell ref="BIF17:BIG17"/>
    <mergeCell ref="BIH17:BII17"/>
    <mergeCell ref="BIJ17:BIK17"/>
    <mergeCell ref="BIL17:BIM17"/>
    <mergeCell ref="BIN17:BIO17"/>
    <mergeCell ref="BIP17:BIQ17"/>
    <mergeCell ref="BHT17:BHU17"/>
    <mergeCell ref="BHV17:BHW17"/>
    <mergeCell ref="BHX17:BHY17"/>
    <mergeCell ref="BHZ17:BIA17"/>
    <mergeCell ref="BIB17:BIC17"/>
    <mergeCell ref="BID17:BIE17"/>
    <mergeCell ref="BKB17:BKC17"/>
    <mergeCell ref="BKD17:BKE17"/>
    <mergeCell ref="BKF17:BKG17"/>
    <mergeCell ref="BKH17:BKI17"/>
    <mergeCell ref="BKJ17:BKK17"/>
    <mergeCell ref="BKL17:BKM17"/>
    <mergeCell ref="BJP17:BJQ17"/>
    <mergeCell ref="BJR17:BJS17"/>
    <mergeCell ref="BJT17:BJU17"/>
    <mergeCell ref="BJV17:BJW17"/>
    <mergeCell ref="BJX17:BJY17"/>
    <mergeCell ref="BJZ17:BKA17"/>
    <mergeCell ref="BJD17:BJE17"/>
    <mergeCell ref="BJF17:BJG17"/>
    <mergeCell ref="BJH17:BJI17"/>
    <mergeCell ref="BJJ17:BJK17"/>
    <mergeCell ref="BJL17:BJM17"/>
    <mergeCell ref="BJN17:BJO17"/>
    <mergeCell ref="BLL17:BLM17"/>
    <mergeCell ref="BLN17:BLO17"/>
    <mergeCell ref="BLP17:BLQ17"/>
    <mergeCell ref="BLR17:BLS17"/>
    <mergeCell ref="BLT17:BLU17"/>
    <mergeCell ref="BLV17:BLW17"/>
    <mergeCell ref="BKZ17:BLA17"/>
    <mergeCell ref="BLB17:BLC17"/>
    <mergeCell ref="BLD17:BLE17"/>
    <mergeCell ref="BLF17:BLG17"/>
    <mergeCell ref="BLH17:BLI17"/>
    <mergeCell ref="BLJ17:BLK17"/>
    <mergeCell ref="BKN17:BKO17"/>
    <mergeCell ref="BKP17:BKQ17"/>
    <mergeCell ref="BKR17:BKS17"/>
    <mergeCell ref="BKT17:BKU17"/>
    <mergeCell ref="BKV17:BKW17"/>
    <mergeCell ref="BKX17:BKY17"/>
    <mergeCell ref="BMV17:BMW17"/>
    <mergeCell ref="BMX17:BMY17"/>
    <mergeCell ref="BMZ17:BNA17"/>
    <mergeCell ref="BNB17:BNC17"/>
    <mergeCell ref="BND17:BNE17"/>
    <mergeCell ref="BNF17:BNG17"/>
    <mergeCell ref="BMJ17:BMK17"/>
    <mergeCell ref="BML17:BMM17"/>
    <mergeCell ref="BMN17:BMO17"/>
    <mergeCell ref="BMP17:BMQ17"/>
    <mergeCell ref="BMR17:BMS17"/>
    <mergeCell ref="BMT17:BMU17"/>
    <mergeCell ref="BLX17:BLY17"/>
    <mergeCell ref="BLZ17:BMA17"/>
    <mergeCell ref="BMB17:BMC17"/>
    <mergeCell ref="BMD17:BME17"/>
    <mergeCell ref="BMF17:BMG17"/>
    <mergeCell ref="BMH17:BMI17"/>
    <mergeCell ref="BOF17:BOG17"/>
    <mergeCell ref="BOH17:BOI17"/>
    <mergeCell ref="BOJ17:BOK17"/>
    <mergeCell ref="BOL17:BOM17"/>
    <mergeCell ref="BON17:BOO17"/>
    <mergeCell ref="BOP17:BOQ17"/>
    <mergeCell ref="BNT17:BNU17"/>
    <mergeCell ref="BNV17:BNW17"/>
    <mergeCell ref="BNX17:BNY17"/>
    <mergeCell ref="BNZ17:BOA17"/>
    <mergeCell ref="BOB17:BOC17"/>
    <mergeCell ref="BOD17:BOE17"/>
    <mergeCell ref="BNH17:BNI17"/>
    <mergeCell ref="BNJ17:BNK17"/>
    <mergeCell ref="BNL17:BNM17"/>
    <mergeCell ref="BNN17:BNO17"/>
    <mergeCell ref="BNP17:BNQ17"/>
    <mergeCell ref="BNR17:BNS17"/>
    <mergeCell ref="BPP17:BPQ17"/>
    <mergeCell ref="BPR17:BPS17"/>
    <mergeCell ref="BPT17:BPU17"/>
    <mergeCell ref="BPV17:BPW17"/>
    <mergeCell ref="BPX17:BPY17"/>
    <mergeCell ref="BPZ17:BQA17"/>
    <mergeCell ref="BPD17:BPE17"/>
    <mergeCell ref="BPF17:BPG17"/>
    <mergeCell ref="BPH17:BPI17"/>
    <mergeCell ref="BPJ17:BPK17"/>
    <mergeCell ref="BPL17:BPM17"/>
    <mergeCell ref="BPN17:BPO17"/>
    <mergeCell ref="BOR17:BOS17"/>
    <mergeCell ref="BOT17:BOU17"/>
    <mergeCell ref="BOV17:BOW17"/>
    <mergeCell ref="BOX17:BOY17"/>
    <mergeCell ref="BOZ17:BPA17"/>
    <mergeCell ref="BPB17:BPC17"/>
    <mergeCell ref="BQZ17:BRA17"/>
    <mergeCell ref="BRB17:BRC17"/>
    <mergeCell ref="BRD17:BRE17"/>
    <mergeCell ref="BRF17:BRG17"/>
    <mergeCell ref="BRH17:BRI17"/>
    <mergeCell ref="BRJ17:BRK17"/>
    <mergeCell ref="BQN17:BQO17"/>
    <mergeCell ref="BQP17:BQQ17"/>
    <mergeCell ref="BQR17:BQS17"/>
    <mergeCell ref="BQT17:BQU17"/>
    <mergeCell ref="BQV17:BQW17"/>
    <mergeCell ref="BQX17:BQY17"/>
    <mergeCell ref="BQB17:BQC17"/>
    <mergeCell ref="BQD17:BQE17"/>
    <mergeCell ref="BQF17:BQG17"/>
    <mergeCell ref="BQH17:BQI17"/>
    <mergeCell ref="BQJ17:BQK17"/>
    <mergeCell ref="BQL17:BQM17"/>
    <mergeCell ref="BSJ17:BSK17"/>
    <mergeCell ref="BSL17:BSM17"/>
    <mergeCell ref="BSN17:BSO17"/>
    <mergeCell ref="BSP17:BSQ17"/>
    <mergeCell ref="BSR17:BSS17"/>
    <mergeCell ref="BST17:BSU17"/>
    <mergeCell ref="BRX17:BRY17"/>
    <mergeCell ref="BRZ17:BSA17"/>
    <mergeCell ref="BSB17:BSC17"/>
    <mergeCell ref="BSD17:BSE17"/>
    <mergeCell ref="BSF17:BSG17"/>
    <mergeCell ref="BSH17:BSI17"/>
    <mergeCell ref="BRL17:BRM17"/>
    <mergeCell ref="BRN17:BRO17"/>
    <mergeCell ref="BRP17:BRQ17"/>
    <mergeCell ref="BRR17:BRS17"/>
    <mergeCell ref="BRT17:BRU17"/>
    <mergeCell ref="BRV17:BRW17"/>
    <mergeCell ref="BTT17:BTU17"/>
    <mergeCell ref="BTV17:BTW17"/>
    <mergeCell ref="BTX17:BTY17"/>
    <mergeCell ref="BTZ17:BUA17"/>
    <mergeCell ref="BUB17:BUC17"/>
    <mergeCell ref="BUD17:BUE17"/>
    <mergeCell ref="BTH17:BTI17"/>
    <mergeCell ref="BTJ17:BTK17"/>
    <mergeCell ref="BTL17:BTM17"/>
    <mergeCell ref="BTN17:BTO17"/>
    <mergeCell ref="BTP17:BTQ17"/>
    <mergeCell ref="BTR17:BTS17"/>
    <mergeCell ref="BSV17:BSW17"/>
    <mergeCell ref="BSX17:BSY17"/>
    <mergeCell ref="BSZ17:BTA17"/>
    <mergeCell ref="BTB17:BTC17"/>
    <mergeCell ref="BTD17:BTE17"/>
    <mergeCell ref="BTF17:BTG17"/>
    <mergeCell ref="BVD17:BVE17"/>
    <mergeCell ref="BVF17:BVG17"/>
    <mergeCell ref="BVH17:BVI17"/>
    <mergeCell ref="BVJ17:BVK17"/>
    <mergeCell ref="BVL17:BVM17"/>
    <mergeCell ref="BVN17:BVO17"/>
    <mergeCell ref="BUR17:BUS17"/>
    <mergeCell ref="BUT17:BUU17"/>
    <mergeCell ref="BUV17:BUW17"/>
    <mergeCell ref="BUX17:BUY17"/>
    <mergeCell ref="BUZ17:BVA17"/>
    <mergeCell ref="BVB17:BVC17"/>
    <mergeCell ref="BUF17:BUG17"/>
    <mergeCell ref="BUH17:BUI17"/>
    <mergeCell ref="BUJ17:BUK17"/>
    <mergeCell ref="BUL17:BUM17"/>
    <mergeCell ref="BUN17:BUO17"/>
    <mergeCell ref="BUP17:BUQ17"/>
    <mergeCell ref="BWN17:BWO17"/>
    <mergeCell ref="BWP17:BWQ17"/>
    <mergeCell ref="BWR17:BWS17"/>
    <mergeCell ref="BWT17:BWU17"/>
    <mergeCell ref="BWV17:BWW17"/>
    <mergeCell ref="BWX17:BWY17"/>
    <mergeCell ref="BWB17:BWC17"/>
    <mergeCell ref="BWD17:BWE17"/>
    <mergeCell ref="BWF17:BWG17"/>
    <mergeCell ref="BWH17:BWI17"/>
    <mergeCell ref="BWJ17:BWK17"/>
    <mergeCell ref="BWL17:BWM17"/>
    <mergeCell ref="BVP17:BVQ17"/>
    <mergeCell ref="BVR17:BVS17"/>
    <mergeCell ref="BVT17:BVU17"/>
    <mergeCell ref="BVV17:BVW17"/>
    <mergeCell ref="BVX17:BVY17"/>
    <mergeCell ref="BVZ17:BWA17"/>
    <mergeCell ref="BXX17:BXY17"/>
    <mergeCell ref="BXZ17:BYA17"/>
    <mergeCell ref="BYB17:BYC17"/>
    <mergeCell ref="BYD17:BYE17"/>
    <mergeCell ref="BYF17:BYG17"/>
    <mergeCell ref="BYH17:BYI17"/>
    <mergeCell ref="BXL17:BXM17"/>
    <mergeCell ref="BXN17:BXO17"/>
    <mergeCell ref="BXP17:BXQ17"/>
    <mergeCell ref="BXR17:BXS17"/>
    <mergeCell ref="BXT17:BXU17"/>
    <mergeCell ref="BXV17:BXW17"/>
    <mergeCell ref="BWZ17:BXA17"/>
    <mergeCell ref="BXB17:BXC17"/>
    <mergeCell ref="BXD17:BXE17"/>
    <mergeCell ref="BXF17:BXG17"/>
    <mergeCell ref="BXH17:BXI17"/>
    <mergeCell ref="BXJ17:BXK17"/>
    <mergeCell ref="BZH17:BZI17"/>
    <mergeCell ref="BZJ17:BZK17"/>
    <mergeCell ref="BZL17:BZM17"/>
    <mergeCell ref="BZN17:BZO17"/>
    <mergeCell ref="BZP17:BZQ17"/>
    <mergeCell ref="BZR17:BZS17"/>
    <mergeCell ref="BYV17:BYW17"/>
    <mergeCell ref="BYX17:BYY17"/>
    <mergeCell ref="BYZ17:BZA17"/>
    <mergeCell ref="BZB17:BZC17"/>
    <mergeCell ref="BZD17:BZE17"/>
    <mergeCell ref="BZF17:BZG17"/>
    <mergeCell ref="BYJ17:BYK17"/>
    <mergeCell ref="BYL17:BYM17"/>
    <mergeCell ref="BYN17:BYO17"/>
    <mergeCell ref="BYP17:BYQ17"/>
    <mergeCell ref="BYR17:BYS17"/>
    <mergeCell ref="BYT17:BYU17"/>
    <mergeCell ref="CAR17:CAS17"/>
    <mergeCell ref="CAT17:CAU17"/>
    <mergeCell ref="CAV17:CAW17"/>
    <mergeCell ref="CAX17:CAY17"/>
    <mergeCell ref="CAZ17:CBA17"/>
    <mergeCell ref="CBB17:CBC17"/>
    <mergeCell ref="CAF17:CAG17"/>
    <mergeCell ref="CAH17:CAI17"/>
    <mergeCell ref="CAJ17:CAK17"/>
    <mergeCell ref="CAL17:CAM17"/>
    <mergeCell ref="CAN17:CAO17"/>
    <mergeCell ref="CAP17:CAQ17"/>
    <mergeCell ref="BZT17:BZU17"/>
    <mergeCell ref="BZV17:BZW17"/>
    <mergeCell ref="BZX17:BZY17"/>
    <mergeCell ref="BZZ17:CAA17"/>
    <mergeCell ref="CAB17:CAC17"/>
    <mergeCell ref="CAD17:CAE17"/>
    <mergeCell ref="CCB17:CCC17"/>
    <mergeCell ref="CCD17:CCE17"/>
    <mergeCell ref="CCF17:CCG17"/>
    <mergeCell ref="CCH17:CCI17"/>
    <mergeCell ref="CCJ17:CCK17"/>
    <mergeCell ref="CCL17:CCM17"/>
    <mergeCell ref="CBP17:CBQ17"/>
    <mergeCell ref="CBR17:CBS17"/>
    <mergeCell ref="CBT17:CBU17"/>
    <mergeCell ref="CBV17:CBW17"/>
    <mergeCell ref="CBX17:CBY17"/>
    <mergeCell ref="CBZ17:CCA17"/>
    <mergeCell ref="CBD17:CBE17"/>
    <mergeCell ref="CBF17:CBG17"/>
    <mergeCell ref="CBH17:CBI17"/>
    <mergeCell ref="CBJ17:CBK17"/>
    <mergeCell ref="CBL17:CBM17"/>
    <mergeCell ref="CBN17:CBO17"/>
    <mergeCell ref="CDL17:CDM17"/>
    <mergeCell ref="CDN17:CDO17"/>
    <mergeCell ref="CDP17:CDQ17"/>
    <mergeCell ref="CDR17:CDS17"/>
    <mergeCell ref="CDT17:CDU17"/>
    <mergeCell ref="CDV17:CDW17"/>
    <mergeCell ref="CCZ17:CDA17"/>
    <mergeCell ref="CDB17:CDC17"/>
    <mergeCell ref="CDD17:CDE17"/>
    <mergeCell ref="CDF17:CDG17"/>
    <mergeCell ref="CDH17:CDI17"/>
    <mergeCell ref="CDJ17:CDK17"/>
    <mergeCell ref="CCN17:CCO17"/>
    <mergeCell ref="CCP17:CCQ17"/>
    <mergeCell ref="CCR17:CCS17"/>
    <mergeCell ref="CCT17:CCU17"/>
    <mergeCell ref="CCV17:CCW17"/>
    <mergeCell ref="CCX17:CCY17"/>
    <mergeCell ref="CEV17:CEW17"/>
    <mergeCell ref="CEX17:CEY17"/>
    <mergeCell ref="CEZ17:CFA17"/>
    <mergeCell ref="CFB17:CFC17"/>
    <mergeCell ref="CFD17:CFE17"/>
    <mergeCell ref="CFF17:CFG17"/>
    <mergeCell ref="CEJ17:CEK17"/>
    <mergeCell ref="CEL17:CEM17"/>
    <mergeCell ref="CEN17:CEO17"/>
    <mergeCell ref="CEP17:CEQ17"/>
    <mergeCell ref="CER17:CES17"/>
    <mergeCell ref="CET17:CEU17"/>
    <mergeCell ref="CDX17:CDY17"/>
    <mergeCell ref="CDZ17:CEA17"/>
    <mergeCell ref="CEB17:CEC17"/>
    <mergeCell ref="CED17:CEE17"/>
    <mergeCell ref="CEF17:CEG17"/>
    <mergeCell ref="CEH17:CEI17"/>
    <mergeCell ref="CGF17:CGG17"/>
    <mergeCell ref="CGH17:CGI17"/>
    <mergeCell ref="CGJ17:CGK17"/>
    <mergeCell ref="CGL17:CGM17"/>
    <mergeCell ref="CGN17:CGO17"/>
    <mergeCell ref="CGP17:CGQ17"/>
    <mergeCell ref="CFT17:CFU17"/>
    <mergeCell ref="CFV17:CFW17"/>
    <mergeCell ref="CFX17:CFY17"/>
    <mergeCell ref="CFZ17:CGA17"/>
    <mergeCell ref="CGB17:CGC17"/>
    <mergeCell ref="CGD17:CGE17"/>
    <mergeCell ref="CFH17:CFI17"/>
    <mergeCell ref="CFJ17:CFK17"/>
    <mergeCell ref="CFL17:CFM17"/>
    <mergeCell ref="CFN17:CFO17"/>
    <mergeCell ref="CFP17:CFQ17"/>
    <mergeCell ref="CFR17:CFS17"/>
    <mergeCell ref="CHP17:CHQ17"/>
    <mergeCell ref="CHR17:CHS17"/>
    <mergeCell ref="CHT17:CHU17"/>
    <mergeCell ref="CHV17:CHW17"/>
    <mergeCell ref="CHX17:CHY17"/>
    <mergeCell ref="CHZ17:CIA17"/>
    <mergeCell ref="CHD17:CHE17"/>
    <mergeCell ref="CHF17:CHG17"/>
    <mergeCell ref="CHH17:CHI17"/>
    <mergeCell ref="CHJ17:CHK17"/>
    <mergeCell ref="CHL17:CHM17"/>
    <mergeCell ref="CHN17:CHO17"/>
    <mergeCell ref="CGR17:CGS17"/>
    <mergeCell ref="CGT17:CGU17"/>
    <mergeCell ref="CGV17:CGW17"/>
    <mergeCell ref="CGX17:CGY17"/>
    <mergeCell ref="CGZ17:CHA17"/>
    <mergeCell ref="CHB17:CHC17"/>
    <mergeCell ref="CIZ17:CJA17"/>
    <mergeCell ref="CJB17:CJC17"/>
    <mergeCell ref="CJD17:CJE17"/>
    <mergeCell ref="CJF17:CJG17"/>
    <mergeCell ref="CJH17:CJI17"/>
    <mergeCell ref="CJJ17:CJK17"/>
    <mergeCell ref="CIN17:CIO17"/>
    <mergeCell ref="CIP17:CIQ17"/>
    <mergeCell ref="CIR17:CIS17"/>
    <mergeCell ref="CIT17:CIU17"/>
    <mergeCell ref="CIV17:CIW17"/>
    <mergeCell ref="CIX17:CIY17"/>
    <mergeCell ref="CIB17:CIC17"/>
    <mergeCell ref="CID17:CIE17"/>
    <mergeCell ref="CIF17:CIG17"/>
    <mergeCell ref="CIH17:CII17"/>
    <mergeCell ref="CIJ17:CIK17"/>
    <mergeCell ref="CIL17:CIM17"/>
    <mergeCell ref="CKJ17:CKK17"/>
    <mergeCell ref="CKL17:CKM17"/>
    <mergeCell ref="CKN17:CKO17"/>
    <mergeCell ref="CKP17:CKQ17"/>
    <mergeCell ref="CKR17:CKS17"/>
    <mergeCell ref="CKT17:CKU17"/>
    <mergeCell ref="CJX17:CJY17"/>
    <mergeCell ref="CJZ17:CKA17"/>
    <mergeCell ref="CKB17:CKC17"/>
    <mergeCell ref="CKD17:CKE17"/>
    <mergeCell ref="CKF17:CKG17"/>
    <mergeCell ref="CKH17:CKI17"/>
    <mergeCell ref="CJL17:CJM17"/>
    <mergeCell ref="CJN17:CJO17"/>
    <mergeCell ref="CJP17:CJQ17"/>
    <mergeCell ref="CJR17:CJS17"/>
    <mergeCell ref="CJT17:CJU17"/>
    <mergeCell ref="CJV17:CJW17"/>
    <mergeCell ref="CLT17:CLU17"/>
    <mergeCell ref="CLV17:CLW17"/>
    <mergeCell ref="CLX17:CLY17"/>
    <mergeCell ref="CLZ17:CMA17"/>
    <mergeCell ref="CMB17:CMC17"/>
    <mergeCell ref="CMD17:CME17"/>
    <mergeCell ref="CLH17:CLI17"/>
    <mergeCell ref="CLJ17:CLK17"/>
    <mergeCell ref="CLL17:CLM17"/>
    <mergeCell ref="CLN17:CLO17"/>
    <mergeCell ref="CLP17:CLQ17"/>
    <mergeCell ref="CLR17:CLS17"/>
    <mergeCell ref="CKV17:CKW17"/>
    <mergeCell ref="CKX17:CKY17"/>
    <mergeCell ref="CKZ17:CLA17"/>
    <mergeCell ref="CLB17:CLC17"/>
    <mergeCell ref="CLD17:CLE17"/>
    <mergeCell ref="CLF17:CLG17"/>
    <mergeCell ref="CND17:CNE17"/>
    <mergeCell ref="CNF17:CNG17"/>
    <mergeCell ref="CNH17:CNI17"/>
    <mergeCell ref="CNJ17:CNK17"/>
    <mergeCell ref="CNL17:CNM17"/>
    <mergeCell ref="CNN17:CNO17"/>
    <mergeCell ref="CMR17:CMS17"/>
    <mergeCell ref="CMT17:CMU17"/>
    <mergeCell ref="CMV17:CMW17"/>
    <mergeCell ref="CMX17:CMY17"/>
    <mergeCell ref="CMZ17:CNA17"/>
    <mergeCell ref="CNB17:CNC17"/>
    <mergeCell ref="CMF17:CMG17"/>
    <mergeCell ref="CMH17:CMI17"/>
    <mergeCell ref="CMJ17:CMK17"/>
    <mergeCell ref="CML17:CMM17"/>
    <mergeCell ref="CMN17:CMO17"/>
    <mergeCell ref="CMP17:CMQ17"/>
    <mergeCell ref="CON17:COO17"/>
    <mergeCell ref="COP17:COQ17"/>
    <mergeCell ref="COR17:COS17"/>
    <mergeCell ref="COT17:COU17"/>
    <mergeCell ref="COV17:COW17"/>
    <mergeCell ref="COX17:COY17"/>
    <mergeCell ref="COB17:COC17"/>
    <mergeCell ref="COD17:COE17"/>
    <mergeCell ref="COF17:COG17"/>
    <mergeCell ref="COH17:COI17"/>
    <mergeCell ref="COJ17:COK17"/>
    <mergeCell ref="COL17:COM17"/>
    <mergeCell ref="CNP17:CNQ17"/>
    <mergeCell ref="CNR17:CNS17"/>
    <mergeCell ref="CNT17:CNU17"/>
    <mergeCell ref="CNV17:CNW17"/>
    <mergeCell ref="CNX17:CNY17"/>
    <mergeCell ref="CNZ17:COA17"/>
    <mergeCell ref="CPX17:CPY17"/>
    <mergeCell ref="CPZ17:CQA17"/>
    <mergeCell ref="CQB17:CQC17"/>
    <mergeCell ref="CQD17:CQE17"/>
    <mergeCell ref="CQF17:CQG17"/>
    <mergeCell ref="CQH17:CQI17"/>
    <mergeCell ref="CPL17:CPM17"/>
    <mergeCell ref="CPN17:CPO17"/>
    <mergeCell ref="CPP17:CPQ17"/>
    <mergeCell ref="CPR17:CPS17"/>
    <mergeCell ref="CPT17:CPU17"/>
    <mergeCell ref="CPV17:CPW17"/>
    <mergeCell ref="COZ17:CPA17"/>
    <mergeCell ref="CPB17:CPC17"/>
    <mergeCell ref="CPD17:CPE17"/>
    <mergeCell ref="CPF17:CPG17"/>
    <mergeCell ref="CPH17:CPI17"/>
    <mergeCell ref="CPJ17:CPK17"/>
    <mergeCell ref="CRH17:CRI17"/>
    <mergeCell ref="CRJ17:CRK17"/>
    <mergeCell ref="CRL17:CRM17"/>
    <mergeCell ref="CRN17:CRO17"/>
    <mergeCell ref="CRP17:CRQ17"/>
    <mergeCell ref="CRR17:CRS17"/>
    <mergeCell ref="CQV17:CQW17"/>
    <mergeCell ref="CQX17:CQY17"/>
    <mergeCell ref="CQZ17:CRA17"/>
    <mergeCell ref="CRB17:CRC17"/>
    <mergeCell ref="CRD17:CRE17"/>
    <mergeCell ref="CRF17:CRG17"/>
    <mergeCell ref="CQJ17:CQK17"/>
    <mergeCell ref="CQL17:CQM17"/>
    <mergeCell ref="CQN17:CQO17"/>
    <mergeCell ref="CQP17:CQQ17"/>
    <mergeCell ref="CQR17:CQS17"/>
    <mergeCell ref="CQT17:CQU17"/>
    <mergeCell ref="CSR17:CSS17"/>
    <mergeCell ref="CST17:CSU17"/>
    <mergeCell ref="CSV17:CSW17"/>
    <mergeCell ref="CSX17:CSY17"/>
    <mergeCell ref="CSZ17:CTA17"/>
    <mergeCell ref="CTB17:CTC17"/>
    <mergeCell ref="CSF17:CSG17"/>
    <mergeCell ref="CSH17:CSI17"/>
    <mergeCell ref="CSJ17:CSK17"/>
    <mergeCell ref="CSL17:CSM17"/>
    <mergeCell ref="CSN17:CSO17"/>
    <mergeCell ref="CSP17:CSQ17"/>
    <mergeCell ref="CRT17:CRU17"/>
    <mergeCell ref="CRV17:CRW17"/>
    <mergeCell ref="CRX17:CRY17"/>
    <mergeCell ref="CRZ17:CSA17"/>
    <mergeCell ref="CSB17:CSC17"/>
    <mergeCell ref="CSD17:CSE17"/>
    <mergeCell ref="CUB17:CUC17"/>
    <mergeCell ref="CUD17:CUE17"/>
    <mergeCell ref="CUF17:CUG17"/>
    <mergeCell ref="CUH17:CUI17"/>
    <mergeCell ref="CUJ17:CUK17"/>
    <mergeCell ref="CUL17:CUM17"/>
    <mergeCell ref="CTP17:CTQ17"/>
    <mergeCell ref="CTR17:CTS17"/>
    <mergeCell ref="CTT17:CTU17"/>
    <mergeCell ref="CTV17:CTW17"/>
    <mergeCell ref="CTX17:CTY17"/>
    <mergeCell ref="CTZ17:CUA17"/>
    <mergeCell ref="CTD17:CTE17"/>
    <mergeCell ref="CTF17:CTG17"/>
    <mergeCell ref="CTH17:CTI17"/>
    <mergeCell ref="CTJ17:CTK17"/>
    <mergeCell ref="CTL17:CTM17"/>
    <mergeCell ref="CTN17:CTO17"/>
    <mergeCell ref="CVL17:CVM17"/>
    <mergeCell ref="CVN17:CVO17"/>
    <mergeCell ref="CVP17:CVQ17"/>
    <mergeCell ref="CVR17:CVS17"/>
    <mergeCell ref="CVT17:CVU17"/>
    <mergeCell ref="CVV17:CVW17"/>
    <mergeCell ref="CUZ17:CVA17"/>
    <mergeCell ref="CVB17:CVC17"/>
    <mergeCell ref="CVD17:CVE17"/>
    <mergeCell ref="CVF17:CVG17"/>
    <mergeCell ref="CVH17:CVI17"/>
    <mergeCell ref="CVJ17:CVK17"/>
    <mergeCell ref="CUN17:CUO17"/>
    <mergeCell ref="CUP17:CUQ17"/>
    <mergeCell ref="CUR17:CUS17"/>
    <mergeCell ref="CUT17:CUU17"/>
    <mergeCell ref="CUV17:CUW17"/>
    <mergeCell ref="CUX17:CUY17"/>
    <mergeCell ref="CWV17:CWW17"/>
    <mergeCell ref="CWX17:CWY17"/>
    <mergeCell ref="CWZ17:CXA17"/>
    <mergeCell ref="CXB17:CXC17"/>
    <mergeCell ref="CXD17:CXE17"/>
    <mergeCell ref="CXF17:CXG17"/>
    <mergeCell ref="CWJ17:CWK17"/>
    <mergeCell ref="CWL17:CWM17"/>
    <mergeCell ref="CWN17:CWO17"/>
    <mergeCell ref="CWP17:CWQ17"/>
    <mergeCell ref="CWR17:CWS17"/>
    <mergeCell ref="CWT17:CWU17"/>
    <mergeCell ref="CVX17:CVY17"/>
    <mergeCell ref="CVZ17:CWA17"/>
    <mergeCell ref="CWB17:CWC17"/>
    <mergeCell ref="CWD17:CWE17"/>
    <mergeCell ref="CWF17:CWG17"/>
    <mergeCell ref="CWH17:CWI17"/>
    <mergeCell ref="CYF17:CYG17"/>
    <mergeCell ref="CYH17:CYI17"/>
    <mergeCell ref="CYJ17:CYK17"/>
    <mergeCell ref="CYL17:CYM17"/>
    <mergeCell ref="CYN17:CYO17"/>
    <mergeCell ref="CYP17:CYQ17"/>
    <mergeCell ref="CXT17:CXU17"/>
    <mergeCell ref="CXV17:CXW17"/>
    <mergeCell ref="CXX17:CXY17"/>
    <mergeCell ref="CXZ17:CYA17"/>
    <mergeCell ref="CYB17:CYC17"/>
    <mergeCell ref="CYD17:CYE17"/>
    <mergeCell ref="CXH17:CXI17"/>
    <mergeCell ref="CXJ17:CXK17"/>
    <mergeCell ref="CXL17:CXM17"/>
    <mergeCell ref="CXN17:CXO17"/>
    <mergeCell ref="CXP17:CXQ17"/>
    <mergeCell ref="CXR17:CXS17"/>
    <mergeCell ref="CZP17:CZQ17"/>
    <mergeCell ref="CZR17:CZS17"/>
    <mergeCell ref="CZT17:CZU17"/>
    <mergeCell ref="CZV17:CZW17"/>
    <mergeCell ref="CZX17:CZY17"/>
    <mergeCell ref="CZZ17:DAA17"/>
    <mergeCell ref="CZD17:CZE17"/>
    <mergeCell ref="CZF17:CZG17"/>
    <mergeCell ref="CZH17:CZI17"/>
    <mergeCell ref="CZJ17:CZK17"/>
    <mergeCell ref="CZL17:CZM17"/>
    <mergeCell ref="CZN17:CZO17"/>
    <mergeCell ref="CYR17:CYS17"/>
    <mergeCell ref="CYT17:CYU17"/>
    <mergeCell ref="CYV17:CYW17"/>
    <mergeCell ref="CYX17:CYY17"/>
    <mergeCell ref="CYZ17:CZA17"/>
    <mergeCell ref="CZB17:CZC17"/>
    <mergeCell ref="DAZ17:DBA17"/>
    <mergeCell ref="DBB17:DBC17"/>
    <mergeCell ref="DBD17:DBE17"/>
    <mergeCell ref="DBF17:DBG17"/>
    <mergeCell ref="DBH17:DBI17"/>
    <mergeCell ref="DBJ17:DBK17"/>
    <mergeCell ref="DAN17:DAO17"/>
    <mergeCell ref="DAP17:DAQ17"/>
    <mergeCell ref="DAR17:DAS17"/>
    <mergeCell ref="DAT17:DAU17"/>
    <mergeCell ref="DAV17:DAW17"/>
    <mergeCell ref="DAX17:DAY17"/>
    <mergeCell ref="DAB17:DAC17"/>
    <mergeCell ref="DAD17:DAE17"/>
    <mergeCell ref="DAF17:DAG17"/>
    <mergeCell ref="DAH17:DAI17"/>
    <mergeCell ref="DAJ17:DAK17"/>
    <mergeCell ref="DAL17:DAM17"/>
    <mergeCell ref="DCJ17:DCK17"/>
    <mergeCell ref="DCL17:DCM17"/>
    <mergeCell ref="DCN17:DCO17"/>
    <mergeCell ref="DCP17:DCQ17"/>
    <mergeCell ref="DCR17:DCS17"/>
    <mergeCell ref="DCT17:DCU17"/>
    <mergeCell ref="DBX17:DBY17"/>
    <mergeCell ref="DBZ17:DCA17"/>
    <mergeCell ref="DCB17:DCC17"/>
    <mergeCell ref="DCD17:DCE17"/>
    <mergeCell ref="DCF17:DCG17"/>
    <mergeCell ref="DCH17:DCI17"/>
    <mergeCell ref="DBL17:DBM17"/>
    <mergeCell ref="DBN17:DBO17"/>
    <mergeCell ref="DBP17:DBQ17"/>
    <mergeCell ref="DBR17:DBS17"/>
    <mergeCell ref="DBT17:DBU17"/>
    <mergeCell ref="DBV17:DBW17"/>
    <mergeCell ref="DDT17:DDU17"/>
    <mergeCell ref="DDV17:DDW17"/>
    <mergeCell ref="DDX17:DDY17"/>
    <mergeCell ref="DDZ17:DEA17"/>
    <mergeCell ref="DEB17:DEC17"/>
    <mergeCell ref="DED17:DEE17"/>
    <mergeCell ref="DDH17:DDI17"/>
    <mergeCell ref="DDJ17:DDK17"/>
    <mergeCell ref="DDL17:DDM17"/>
    <mergeCell ref="DDN17:DDO17"/>
    <mergeCell ref="DDP17:DDQ17"/>
    <mergeCell ref="DDR17:DDS17"/>
    <mergeCell ref="DCV17:DCW17"/>
    <mergeCell ref="DCX17:DCY17"/>
    <mergeCell ref="DCZ17:DDA17"/>
    <mergeCell ref="DDB17:DDC17"/>
    <mergeCell ref="DDD17:DDE17"/>
    <mergeCell ref="DDF17:DDG17"/>
    <mergeCell ref="DFD17:DFE17"/>
    <mergeCell ref="DFF17:DFG17"/>
    <mergeCell ref="DFH17:DFI17"/>
    <mergeCell ref="DFJ17:DFK17"/>
    <mergeCell ref="DFL17:DFM17"/>
    <mergeCell ref="DFN17:DFO17"/>
    <mergeCell ref="DER17:DES17"/>
    <mergeCell ref="DET17:DEU17"/>
    <mergeCell ref="DEV17:DEW17"/>
    <mergeCell ref="DEX17:DEY17"/>
    <mergeCell ref="DEZ17:DFA17"/>
    <mergeCell ref="DFB17:DFC17"/>
    <mergeCell ref="DEF17:DEG17"/>
    <mergeCell ref="DEH17:DEI17"/>
    <mergeCell ref="DEJ17:DEK17"/>
    <mergeCell ref="DEL17:DEM17"/>
    <mergeCell ref="DEN17:DEO17"/>
    <mergeCell ref="DEP17:DEQ17"/>
    <mergeCell ref="DGN17:DGO17"/>
    <mergeCell ref="DGP17:DGQ17"/>
    <mergeCell ref="DGR17:DGS17"/>
    <mergeCell ref="DGT17:DGU17"/>
    <mergeCell ref="DGV17:DGW17"/>
    <mergeCell ref="DGX17:DGY17"/>
    <mergeCell ref="DGB17:DGC17"/>
    <mergeCell ref="DGD17:DGE17"/>
    <mergeCell ref="DGF17:DGG17"/>
    <mergeCell ref="DGH17:DGI17"/>
    <mergeCell ref="DGJ17:DGK17"/>
    <mergeCell ref="DGL17:DGM17"/>
    <mergeCell ref="DFP17:DFQ17"/>
    <mergeCell ref="DFR17:DFS17"/>
    <mergeCell ref="DFT17:DFU17"/>
    <mergeCell ref="DFV17:DFW17"/>
    <mergeCell ref="DFX17:DFY17"/>
    <mergeCell ref="DFZ17:DGA17"/>
    <mergeCell ref="DHX17:DHY17"/>
    <mergeCell ref="DHZ17:DIA17"/>
    <mergeCell ref="DIB17:DIC17"/>
    <mergeCell ref="DID17:DIE17"/>
    <mergeCell ref="DIF17:DIG17"/>
    <mergeCell ref="DIH17:DII17"/>
    <mergeCell ref="DHL17:DHM17"/>
    <mergeCell ref="DHN17:DHO17"/>
    <mergeCell ref="DHP17:DHQ17"/>
    <mergeCell ref="DHR17:DHS17"/>
    <mergeCell ref="DHT17:DHU17"/>
    <mergeCell ref="DHV17:DHW17"/>
    <mergeCell ref="DGZ17:DHA17"/>
    <mergeCell ref="DHB17:DHC17"/>
    <mergeCell ref="DHD17:DHE17"/>
    <mergeCell ref="DHF17:DHG17"/>
    <mergeCell ref="DHH17:DHI17"/>
    <mergeCell ref="DHJ17:DHK17"/>
    <mergeCell ref="DJH17:DJI17"/>
    <mergeCell ref="DJJ17:DJK17"/>
    <mergeCell ref="DJL17:DJM17"/>
    <mergeCell ref="DJN17:DJO17"/>
    <mergeCell ref="DJP17:DJQ17"/>
    <mergeCell ref="DJR17:DJS17"/>
    <mergeCell ref="DIV17:DIW17"/>
    <mergeCell ref="DIX17:DIY17"/>
    <mergeCell ref="DIZ17:DJA17"/>
    <mergeCell ref="DJB17:DJC17"/>
    <mergeCell ref="DJD17:DJE17"/>
    <mergeCell ref="DJF17:DJG17"/>
    <mergeCell ref="DIJ17:DIK17"/>
    <mergeCell ref="DIL17:DIM17"/>
    <mergeCell ref="DIN17:DIO17"/>
    <mergeCell ref="DIP17:DIQ17"/>
    <mergeCell ref="DIR17:DIS17"/>
    <mergeCell ref="DIT17:DIU17"/>
    <mergeCell ref="DKR17:DKS17"/>
    <mergeCell ref="DKT17:DKU17"/>
    <mergeCell ref="DKV17:DKW17"/>
    <mergeCell ref="DKX17:DKY17"/>
    <mergeCell ref="DKZ17:DLA17"/>
    <mergeCell ref="DLB17:DLC17"/>
    <mergeCell ref="DKF17:DKG17"/>
    <mergeCell ref="DKH17:DKI17"/>
    <mergeCell ref="DKJ17:DKK17"/>
    <mergeCell ref="DKL17:DKM17"/>
    <mergeCell ref="DKN17:DKO17"/>
    <mergeCell ref="DKP17:DKQ17"/>
    <mergeCell ref="DJT17:DJU17"/>
    <mergeCell ref="DJV17:DJW17"/>
    <mergeCell ref="DJX17:DJY17"/>
    <mergeCell ref="DJZ17:DKA17"/>
    <mergeCell ref="DKB17:DKC17"/>
    <mergeCell ref="DKD17:DKE17"/>
    <mergeCell ref="DMB17:DMC17"/>
    <mergeCell ref="DMD17:DME17"/>
    <mergeCell ref="DMF17:DMG17"/>
    <mergeCell ref="DMH17:DMI17"/>
    <mergeCell ref="DMJ17:DMK17"/>
    <mergeCell ref="DML17:DMM17"/>
    <mergeCell ref="DLP17:DLQ17"/>
    <mergeCell ref="DLR17:DLS17"/>
    <mergeCell ref="DLT17:DLU17"/>
    <mergeCell ref="DLV17:DLW17"/>
    <mergeCell ref="DLX17:DLY17"/>
    <mergeCell ref="DLZ17:DMA17"/>
    <mergeCell ref="DLD17:DLE17"/>
    <mergeCell ref="DLF17:DLG17"/>
    <mergeCell ref="DLH17:DLI17"/>
    <mergeCell ref="DLJ17:DLK17"/>
    <mergeCell ref="DLL17:DLM17"/>
    <mergeCell ref="DLN17:DLO17"/>
    <mergeCell ref="DNL17:DNM17"/>
    <mergeCell ref="DNN17:DNO17"/>
    <mergeCell ref="DNP17:DNQ17"/>
    <mergeCell ref="DNR17:DNS17"/>
    <mergeCell ref="DNT17:DNU17"/>
    <mergeCell ref="DNV17:DNW17"/>
    <mergeCell ref="DMZ17:DNA17"/>
    <mergeCell ref="DNB17:DNC17"/>
    <mergeCell ref="DND17:DNE17"/>
    <mergeCell ref="DNF17:DNG17"/>
    <mergeCell ref="DNH17:DNI17"/>
    <mergeCell ref="DNJ17:DNK17"/>
    <mergeCell ref="DMN17:DMO17"/>
    <mergeCell ref="DMP17:DMQ17"/>
    <mergeCell ref="DMR17:DMS17"/>
    <mergeCell ref="DMT17:DMU17"/>
    <mergeCell ref="DMV17:DMW17"/>
    <mergeCell ref="DMX17:DMY17"/>
    <mergeCell ref="DOV17:DOW17"/>
    <mergeCell ref="DOX17:DOY17"/>
    <mergeCell ref="DOZ17:DPA17"/>
    <mergeCell ref="DPB17:DPC17"/>
    <mergeCell ref="DPD17:DPE17"/>
    <mergeCell ref="DPF17:DPG17"/>
    <mergeCell ref="DOJ17:DOK17"/>
    <mergeCell ref="DOL17:DOM17"/>
    <mergeCell ref="DON17:DOO17"/>
    <mergeCell ref="DOP17:DOQ17"/>
    <mergeCell ref="DOR17:DOS17"/>
    <mergeCell ref="DOT17:DOU17"/>
    <mergeCell ref="DNX17:DNY17"/>
    <mergeCell ref="DNZ17:DOA17"/>
    <mergeCell ref="DOB17:DOC17"/>
    <mergeCell ref="DOD17:DOE17"/>
    <mergeCell ref="DOF17:DOG17"/>
    <mergeCell ref="DOH17:DOI17"/>
    <mergeCell ref="DQF17:DQG17"/>
    <mergeCell ref="DQH17:DQI17"/>
    <mergeCell ref="DQJ17:DQK17"/>
    <mergeCell ref="DQL17:DQM17"/>
    <mergeCell ref="DQN17:DQO17"/>
    <mergeCell ref="DQP17:DQQ17"/>
    <mergeCell ref="DPT17:DPU17"/>
    <mergeCell ref="DPV17:DPW17"/>
    <mergeCell ref="DPX17:DPY17"/>
    <mergeCell ref="DPZ17:DQA17"/>
    <mergeCell ref="DQB17:DQC17"/>
    <mergeCell ref="DQD17:DQE17"/>
    <mergeCell ref="DPH17:DPI17"/>
    <mergeCell ref="DPJ17:DPK17"/>
    <mergeCell ref="DPL17:DPM17"/>
    <mergeCell ref="DPN17:DPO17"/>
    <mergeCell ref="DPP17:DPQ17"/>
    <mergeCell ref="DPR17:DPS17"/>
    <mergeCell ref="DRP17:DRQ17"/>
    <mergeCell ref="DRR17:DRS17"/>
    <mergeCell ref="DRT17:DRU17"/>
    <mergeCell ref="DRV17:DRW17"/>
    <mergeCell ref="DRX17:DRY17"/>
    <mergeCell ref="DRZ17:DSA17"/>
    <mergeCell ref="DRD17:DRE17"/>
    <mergeCell ref="DRF17:DRG17"/>
    <mergeCell ref="DRH17:DRI17"/>
    <mergeCell ref="DRJ17:DRK17"/>
    <mergeCell ref="DRL17:DRM17"/>
    <mergeCell ref="DRN17:DRO17"/>
    <mergeCell ref="DQR17:DQS17"/>
    <mergeCell ref="DQT17:DQU17"/>
    <mergeCell ref="DQV17:DQW17"/>
    <mergeCell ref="DQX17:DQY17"/>
    <mergeCell ref="DQZ17:DRA17"/>
    <mergeCell ref="DRB17:DRC17"/>
    <mergeCell ref="DSZ17:DTA17"/>
    <mergeCell ref="DTB17:DTC17"/>
    <mergeCell ref="DTD17:DTE17"/>
    <mergeCell ref="DTF17:DTG17"/>
    <mergeCell ref="DTH17:DTI17"/>
    <mergeCell ref="DTJ17:DTK17"/>
    <mergeCell ref="DSN17:DSO17"/>
    <mergeCell ref="DSP17:DSQ17"/>
    <mergeCell ref="DSR17:DSS17"/>
    <mergeCell ref="DST17:DSU17"/>
    <mergeCell ref="DSV17:DSW17"/>
    <mergeCell ref="DSX17:DSY17"/>
    <mergeCell ref="DSB17:DSC17"/>
    <mergeCell ref="DSD17:DSE17"/>
    <mergeCell ref="DSF17:DSG17"/>
    <mergeCell ref="DSH17:DSI17"/>
    <mergeCell ref="DSJ17:DSK17"/>
    <mergeCell ref="DSL17:DSM17"/>
    <mergeCell ref="DUJ17:DUK17"/>
    <mergeCell ref="DUL17:DUM17"/>
    <mergeCell ref="DUN17:DUO17"/>
    <mergeCell ref="DUP17:DUQ17"/>
    <mergeCell ref="DUR17:DUS17"/>
    <mergeCell ref="DUT17:DUU17"/>
    <mergeCell ref="DTX17:DTY17"/>
    <mergeCell ref="DTZ17:DUA17"/>
    <mergeCell ref="DUB17:DUC17"/>
    <mergeCell ref="DUD17:DUE17"/>
    <mergeCell ref="DUF17:DUG17"/>
    <mergeCell ref="DUH17:DUI17"/>
    <mergeCell ref="DTL17:DTM17"/>
    <mergeCell ref="DTN17:DTO17"/>
    <mergeCell ref="DTP17:DTQ17"/>
    <mergeCell ref="DTR17:DTS17"/>
    <mergeCell ref="DTT17:DTU17"/>
    <mergeCell ref="DTV17:DTW17"/>
    <mergeCell ref="DVT17:DVU17"/>
    <mergeCell ref="DVV17:DVW17"/>
    <mergeCell ref="DVX17:DVY17"/>
    <mergeCell ref="DVZ17:DWA17"/>
    <mergeCell ref="DWB17:DWC17"/>
    <mergeCell ref="DWD17:DWE17"/>
    <mergeCell ref="DVH17:DVI17"/>
    <mergeCell ref="DVJ17:DVK17"/>
    <mergeCell ref="DVL17:DVM17"/>
    <mergeCell ref="DVN17:DVO17"/>
    <mergeCell ref="DVP17:DVQ17"/>
    <mergeCell ref="DVR17:DVS17"/>
    <mergeCell ref="DUV17:DUW17"/>
    <mergeCell ref="DUX17:DUY17"/>
    <mergeCell ref="DUZ17:DVA17"/>
    <mergeCell ref="DVB17:DVC17"/>
    <mergeCell ref="DVD17:DVE17"/>
    <mergeCell ref="DVF17:DVG17"/>
    <mergeCell ref="DXD17:DXE17"/>
    <mergeCell ref="DXF17:DXG17"/>
    <mergeCell ref="DXH17:DXI17"/>
    <mergeCell ref="DXJ17:DXK17"/>
    <mergeCell ref="DXL17:DXM17"/>
    <mergeCell ref="DXN17:DXO17"/>
    <mergeCell ref="DWR17:DWS17"/>
    <mergeCell ref="DWT17:DWU17"/>
    <mergeCell ref="DWV17:DWW17"/>
    <mergeCell ref="DWX17:DWY17"/>
    <mergeCell ref="DWZ17:DXA17"/>
    <mergeCell ref="DXB17:DXC17"/>
    <mergeCell ref="DWF17:DWG17"/>
    <mergeCell ref="DWH17:DWI17"/>
    <mergeCell ref="DWJ17:DWK17"/>
    <mergeCell ref="DWL17:DWM17"/>
    <mergeCell ref="DWN17:DWO17"/>
    <mergeCell ref="DWP17:DWQ17"/>
    <mergeCell ref="DYN17:DYO17"/>
    <mergeCell ref="DYP17:DYQ17"/>
    <mergeCell ref="DYR17:DYS17"/>
    <mergeCell ref="DYT17:DYU17"/>
    <mergeCell ref="DYV17:DYW17"/>
    <mergeCell ref="DYX17:DYY17"/>
    <mergeCell ref="DYB17:DYC17"/>
    <mergeCell ref="DYD17:DYE17"/>
    <mergeCell ref="DYF17:DYG17"/>
    <mergeCell ref="DYH17:DYI17"/>
    <mergeCell ref="DYJ17:DYK17"/>
    <mergeCell ref="DYL17:DYM17"/>
    <mergeCell ref="DXP17:DXQ17"/>
    <mergeCell ref="DXR17:DXS17"/>
    <mergeCell ref="DXT17:DXU17"/>
    <mergeCell ref="DXV17:DXW17"/>
    <mergeCell ref="DXX17:DXY17"/>
    <mergeCell ref="DXZ17:DYA17"/>
    <mergeCell ref="DZX17:DZY17"/>
    <mergeCell ref="DZZ17:EAA17"/>
    <mergeCell ref="EAB17:EAC17"/>
    <mergeCell ref="EAD17:EAE17"/>
    <mergeCell ref="EAF17:EAG17"/>
    <mergeCell ref="EAH17:EAI17"/>
    <mergeCell ref="DZL17:DZM17"/>
    <mergeCell ref="DZN17:DZO17"/>
    <mergeCell ref="DZP17:DZQ17"/>
    <mergeCell ref="DZR17:DZS17"/>
    <mergeCell ref="DZT17:DZU17"/>
    <mergeCell ref="DZV17:DZW17"/>
    <mergeCell ref="DYZ17:DZA17"/>
    <mergeCell ref="DZB17:DZC17"/>
    <mergeCell ref="DZD17:DZE17"/>
    <mergeCell ref="DZF17:DZG17"/>
    <mergeCell ref="DZH17:DZI17"/>
    <mergeCell ref="DZJ17:DZK17"/>
    <mergeCell ref="EBH17:EBI17"/>
    <mergeCell ref="EBJ17:EBK17"/>
    <mergeCell ref="EBL17:EBM17"/>
    <mergeCell ref="EBN17:EBO17"/>
    <mergeCell ref="EBP17:EBQ17"/>
    <mergeCell ref="EBR17:EBS17"/>
    <mergeCell ref="EAV17:EAW17"/>
    <mergeCell ref="EAX17:EAY17"/>
    <mergeCell ref="EAZ17:EBA17"/>
    <mergeCell ref="EBB17:EBC17"/>
    <mergeCell ref="EBD17:EBE17"/>
    <mergeCell ref="EBF17:EBG17"/>
    <mergeCell ref="EAJ17:EAK17"/>
    <mergeCell ref="EAL17:EAM17"/>
    <mergeCell ref="EAN17:EAO17"/>
    <mergeCell ref="EAP17:EAQ17"/>
    <mergeCell ref="EAR17:EAS17"/>
    <mergeCell ref="EAT17:EAU17"/>
    <mergeCell ref="ECR17:ECS17"/>
    <mergeCell ref="ECT17:ECU17"/>
    <mergeCell ref="ECV17:ECW17"/>
    <mergeCell ref="ECX17:ECY17"/>
    <mergeCell ref="ECZ17:EDA17"/>
    <mergeCell ref="EDB17:EDC17"/>
    <mergeCell ref="ECF17:ECG17"/>
    <mergeCell ref="ECH17:ECI17"/>
    <mergeCell ref="ECJ17:ECK17"/>
    <mergeCell ref="ECL17:ECM17"/>
    <mergeCell ref="ECN17:ECO17"/>
    <mergeCell ref="ECP17:ECQ17"/>
    <mergeCell ref="EBT17:EBU17"/>
    <mergeCell ref="EBV17:EBW17"/>
    <mergeCell ref="EBX17:EBY17"/>
    <mergeCell ref="EBZ17:ECA17"/>
    <mergeCell ref="ECB17:ECC17"/>
    <mergeCell ref="ECD17:ECE17"/>
    <mergeCell ref="EEB17:EEC17"/>
    <mergeCell ref="EED17:EEE17"/>
    <mergeCell ref="EEF17:EEG17"/>
    <mergeCell ref="EEH17:EEI17"/>
    <mergeCell ref="EEJ17:EEK17"/>
    <mergeCell ref="EEL17:EEM17"/>
    <mergeCell ref="EDP17:EDQ17"/>
    <mergeCell ref="EDR17:EDS17"/>
    <mergeCell ref="EDT17:EDU17"/>
    <mergeCell ref="EDV17:EDW17"/>
    <mergeCell ref="EDX17:EDY17"/>
    <mergeCell ref="EDZ17:EEA17"/>
    <mergeCell ref="EDD17:EDE17"/>
    <mergeCell ref="EDF17:EDG17"/>
    <mergeCell ref="EDH17:EDI17"/>
    <mergeCell ref="EDJ17:EDK17"/>
    <mergeCell ref="EDL17:EDM17"/>
    <mergeCell ref="EDN17:EDO17"/>
    <mergeCell ref="EFL17:EFM17"/>
    <mergeCell ref="EFN17:EFO17"/>
    <mergeCell ref="EFP17:EFQ17"/>
    <mergeCell ref="EFR17:EFS17"/>
    <mergeCell ref="EFT17:EFU17"/>
    <mergeCell ref="EFV17:EFW17"/>
    <mergeCell ref="EEZ17:EFA17"/>
    <mergeCell ref="EFB17:EFC17"/>
    <mergeCell ref="EFD17:EFE17"/>
    <mergeCell ref="EFF17:EFG17"/>
    <mergeCell ref="EFH17:EFI17"/>
    <mergeCell ref="EFJ17:EFK17"/>
    <mergeCell ref="EEN17:EEO17"/>
    <mergeCell ref="EEP17:EEQ17"/>
    <mergeCell ref="EER17:EES17"/>
    <mergeCell ref="EET17:EEU17"/>
    <mergeCell ref="EEV17:EEW17"/>
    <mergeCell ref="EEX17:EEY17"/>
    <mergeCell ref="EGV17:EGW17"/>
    <mergeCell ref="EGX17:EGY17"/>
    <mergeCell ref="EGZ17:EHA17"/>
    <mergeCell ref="EHB17:EHC17"/>
    <mergeCell ref="EHD17:EHE17"/>
    <mergeCell ref="EHF17:EHG17"/>
    <mergeCell ref="EGJ17:EGK17"/>
    <mergeCell ref="EGL17:EGM17"/>
    <mergeCell ref="EGN17:EGO17"/>
    <mergeCell ref="EGP17:EGQ17"/>
    <mergeCell ref="EGR17:EGS17"/>
    <mergeCell ref="EGT17:EGU17"/>
    <mergeCell ref="EFX17:EFY17"/>
    <mergeCell ref="EFZ17:EGA17"/>
    <mergeCell ref="EGB17:EGC17"/>
    <mergeCell ref="EGD17:EGE17"/>
    <mergeCell ref="EGF17:EGG17"/>
    <mergeCell ref="EGH17:EGI17"/>
    <mergeCell ref="EIF17:EIG17"/>
    <mergeCell ref="EIH17:EII17"/>
    <mergeCell ref="EIJ17:EIK17"/>
    <mergeCell ref="EIL17:EIM17"/>
    <mergeCell ref="EIN17:EIO17"/>
    <mergeCell ref="EIP17:EIQ17"/>
    <mergeCell ref="EHT17:EHU17"/>
    <mergeCell ref="EHV17:EHW17"/>
    <mergeCell ref="EHX17:EHY17"/>
    <mergeCell ref="EHZ17:EIA17"/>
    <mergeCell ref="EIB17:EIC17"/>
    <mergeCell ref="EID17:EIE17"/>
    <mergeCell ref="EHH17:EHI17"/>
    <mergeCell ref="EHJ17:EHK17"/>
    <mergeCell ref="EHL17:EHM17"/>
    <mergeCell ref="EHN17:EHO17"/>
    <mergeCell ref="EHP17:EHQ17"/>
    <mergeCell ref="EHR17:EHS17"/>
    <mergeCell ref="EJP17:EJQ17"/>
    <mergeCell ref="EJR17:EJS17"/>
    <mergeCell ref="EJT17:EJU17"/>
    <mergeCell ref="EJV17:EJW17"/>
    <mergeCell ref="EJX17:EJY17"/>
    <mergeCell ref="EJZ17:EKA17"/>
    <mergeCell ref="EJD17:EJE17"/>
    <mergeCell ref="EJF17:EJG17"/>
    <mergeCell ref="EJH17:EJI17"/>
    <mergeCell ref="EJJ17:EJK17"/>
    <mergeCell ref="EJL17:EJM17"/>
    <mergeCell ref="EJN17:EJO17"/>
    <mergeCell ref="EIR17:EIS17"/>
    <mergeCell ref="EIT17:EIU17"/>
    <mergeCell ref="EIV17:EIW17"/>
    <mergeCell ref="EIX17:EIY17"/>
    <mergeCell ref="EIZ17:EJA17"/>
    <mergeCell ref="EJB17:EJC17"/>
    <mergeCell ref="EKZ17:ELA17"/>
    <mergeCell ref="ELB17:ELC17"/>
    <mergeCell ref="ELD17:ELE17"/>
    <mergeCell ref="ELF17:ELG17"/>
    <mergeCell ref="ELH17:ELI17"/>
    <mergeCell ref="ELJ17:ELK17"/>
    <mergeCell ref="EKN17:EKO17"/>
    <mergeCell ref="EKP17:EKQ17"/>
    <mergeCell ref="EKR17:EKS17"/>
    <mergeCell ref="EKT17:EKU17"/>
    <mergeCell ref="EKV17:EKW17"/>
    <mergeCell ref="EKX17:EKY17"/>
    <mergeCell ref="EKB17:EKC17"/>
    <mergeCell ref="EKD17:EKE17"/>
    <mergeCell ref="EKF17:EKG17"/>
    <mergeCell ref="EKH17:EKI17"/>
    <mergeCell ref="EKJ17:EKK17"/>
    <mergeCell ref="EKL17:EKM17"/>
    <mergeCell ref="EMJ17:EMK17"/>
    <mergeCell ref="EML17:EMM17"/>
    <mergeCell ref="EMN17:EMO17"/>
    <mergeCell ref="EMP17:EMQ17"/>
    <mergeCell ref="EMR17:EMS17"/>
    <mergeCell ref="EMT17:EMU17"/>
    <mergeCell ref="ELX17:ELY17"/>
    <mergeCell ref="ELZ17:EMA17"/>
    <mergeCell ref="EMB17:EMC17"/>
    <mergeCell ref="EMD17:EME17"/>
    <mergeCell ref="EMF17:EMG17"/>
    <mergeCell ref="EMH17:EMI17"/>
    <mergeCell ref="ELL17:ELM17"/>
    <mergeCell ref="ELN17:ELO17"/>
    <mergeCell ref="ELP17:ELQ17"/>
    <mergeCell ref="ELR17:ELS17"/>
    <mergeCell ref="ELT17:ELU17"/>
    <mergeCell ref="ELV17:ELW17"/>
    <mergeCell ref="ENT17:ENU17"/>
    <mergeCell ref="ENV17:ENW17"/>
    <mergeCell ref="ENX17:ENY17"/>
    <mergeCell ref="ENZ17:EOA17"/>
    <mergeCell ref="EOB17:EOC17"/>
    <mergeCell ref="EOD17:EOE17"/>
    <mergeCell ref="ENH17:ENI17"/>
    <mergeCell ref="ENJ17:ENK17"/>
    <mergeCell ref="ENL17:ENM17"/>
    <mergeCell ref="ENN17:ENO17"/>
    <mergeCell ref="ENP17:ENQ17"/>
    <mergeCell ref="ENR17:ENS17"/>
    <mergeCell ref="EMV17:EMW17"/>
    <mergeCell ref="EMX17:EMY17"/>
    <mergeCell ref="EMZ17:ENA17"/>
    <mergeCell ref="ENB17:ENC17"/>
    <mergeCell ref="END17:ENE17"/>
    <mergeCell ref="ENF17:ENG17"/>
    <mergeCell ref="EPD17:EPE17"/>
    <mergeCell ref="EPF17:EPG17"/>
    <mergeCell ref="EPH17:EPI17"/>
    <mergeCell ref="EPJ17:EPK17"/>
    <mergeCell ref="EPL17:EPM17"/>
    <mergeCell ref="EPN17:EPO17"/>
    <mergeCell ref="EOR17:EOS17"/>
    <mergeCell ref="EOT17:EOU17"/>
    <mergeCell ref="EOV17:EOW17"/>
    <mergeCell ref="EOX17:EOY17"/>
    <mergeCell ref="EOZ17:EPA17"/>
    <mergeCell ref="EPB17:EPC17"/>
    <mergeCell ref="EOF17:EOG17"/>
    <mergeCell ref="EOH17:EOI17"/>
    <mergeCell ref="EOJ17:EOK17"/>
    <mergeCell ref="EOL17:EOM17"/>
    <mergeCell ref="EON17:EOO17"/>
    <mergeCell ref="EOP17:EOQ17"/>
    <mergeCell ref="EQN17:EQO17"/>
    <mergeCell ref="EQP17:EQQ17"/>
    <mergeCell ref="EQR17:EQS17"/>
    <mergeCell ref="EQT17:EQU17"/>
    <mergeCell ref="EQV17:EQW17"/>
    <mergeCell ref="EQX17:EQY17"/>
    <mergeCell ref="EQB17:EQC17"/>
    <mergeCell ref="EQD17:EQE17"/>
    <mergeCell ref="EQF17:EQG17"/>
    <mergeCell ref="EQH17:EQI17"/>
    <mergeCell ref="EQJ17:EQK17"/>
    <mergeCell ref="EQL17:EQM17"/>
    <mergeCell ref="EPP17:EPQ17"/>
    <mergeCell ref="EPR17:EPS17"/>
    <mergeCell ref="EPT17:EPU17"/>
    <mergeCell ref="EPV17:EPW17"/>
    <mergeCell ref="EPX17:EPY17"/>
    <mergeCell ref="EPZ17:EQA17"/>
    <mergeCell ref="ERX17:ERY17"/>
    <mergeCell ref="ERZ17:ESA17"/>
    <mergeCell ref="ESB17:ESC17"/>
    <mergeCell ref="ESD17:ESE17"/>
    <mergeCell ref="ESF17:ESG17"/>
    <mergeCell ref="ESH17:ESI17"/>
    <mergeCell ref="ERL17:ERM17"/>
    <mergeCell ref="ERN17:ERO17"/>
    <mergeCell ref="ERP17:ERQ17"/>
    <mergeCell ref="ERR17:ERS17"/>
    <mergeCell ref="ERT17:ERU17"/>
    <mergeCell ref="ERV17:ERW17"/>
    <mergeCell ref="EQZ17:ERA17"/>
    <mergeCell ref="ERB17:ERC17"/>
    <mergeCell ref="ERD17:ERE17"/>
    <mergeCell ref="ERF17:ERG17"/>
    <mergeCell ref="ERH17:ERI17"/>
    <mergeCell ref="ERJ17:ERK17"/>
    <mergeCell ref="ETH17:ETI17"/>
    <mergeCell ref="ETJ17:ETK17"/>
    <mergeCell ref="ETL17:ETM17"/>
    <mergeCell ref="ETN17:ETO17"/>
    <mergeCell ref="ETP17:ETQ17"/>
    <mergeCell ref="ETR17:ETS17"/>
    <mergeCell ref="ESV17:ESW17"/>
    <mergeCell ref="ESX17:ESY17"/>
    <mergeCell ref="ESZ17:ETA17"/>
    <mergeCell ref="ETB17:ETC17"/>
    <mergeCell ref="ETD17:ETE17"/>
    <mergeCell ref="ETF17:ETG17"/>
    <mergeCell ref="ESJ17:ESK17"/>
    <mergeCell ref="ESL17:ESM17"/>
    <mergeCell ref="ESN17:ESO17"/>
    <mergeCell ref="ESP17:ESQ17"/>
    <mergeCell ref="ESR17:ESS17"/>
    <mergeCell ref="EST17:ESU17"/>
    <mergeCell ref="EUR17:EUS17"/>
    <mergeCell ref="EUT17:EUU17"/>
    <mergeCell ref="EUV17:EUW17"/>
    <mergeCell ref="EUX17:EUY17"/>
    <mergeCell ref="EUZ17:EVA17"/>
    <mergeCell ref="EVB17:EVC17"/>
    <mergeCell ref="EUF17:EUG17"/>
    <mergeCell ref="EUH17:EUI17"/>
    <mergeCell ref="EUJ17:EUK17"/>
    <mergeCell ref="EUL17:EUM17"/>
    <mergeCell ref="EUN17:EUO17"/>
    <mergeCell ref="EUP17:EUQ17"/>
    <mergeCell ref="ETT17:ETU17"/>
    <mergeCell ref="ETV17:ETW17"/>
    <mergeCell ref="ETX17:ETY17"/>
    <mergeCell ref="ETZ17:EUA17"/>
    <mergeCell ref="EUB17:EUC17"/>
    <mergeCell ref="EUD17:EUE17"/>
    <mergeCell ref="EWB17:EWC17"/>
    <mergeCell ref="EWD17:EWE17"/>
    <mergeCell ref="EWF17:EWG17"/>
    <mergeCell ref="EWH17:EWI17"/>
    <mergeCell ref="EWJ17:EWK17"/>
    <mergeCell ref="EWL17:EWM17"/>
    <mergeCell ref="EVP17:EVQ17"/>
    <mergeCell ref="EVR17:EVS17"/>
    <mergeCell ref="EVT17:EVU17"/>
    <mergeCell ref="EVV17:EVW17"/>
    <mergeCell ref="EVX17:EVY17"/>
    <mergeCell ref="EVZ17:EWA17"/>
    <mergeCell ref="EVD17:EVE17"/>
    <mergeCell ref="EVF17:EVG17"/>
    <mergeCell ref="EVH17:EVI17"/>
    <mergeCell ref="EVJ17:EVK17"/>
    <mergeCell ref="EVL17:EVM17"/>
    <mergeCell ref="EVN17:EVO17"/>
    <mergeCell ref="EXL17:EXM17"/>
    <mergeCell ref="EXN17:EXO17"/>
    <mergeCell ref="EXP17:EXQ17"/>
    <mergeCell ref="EXR17:EXS17"/>
    <mergeCell ref="EXT17:EXU17"/>
    <mergeCell ref="EXV17:EXW17"/>
    <mergeCell ref="EWZ17:EXA17"/>
    <mergeCell ref="EXB17:EXC17"/>
    <mergeCell ref="EXD17:EXE17"/>
    <mergeCell ref="EXF17:EXG17"/>
    <mergeCell ref="EXH17:EXI17"/>
    <mergeCell ref="EXJ17:EXK17"/>
    <mergeCell ref="EWN17:EWO17"/>
    <mergeCell ref="EWP17:EWQ17"/>
    <mergeCell ref="EWR17:EWS17"/>
    <mergeCell ref="EWT17:EWU17"/>
    <mergeCell ref="EWV17:EWW17"/>
    <mergeCell ref="EWX17:EWY17"/>
    <mergeCell ref="EYV17:EYW17"/>
    <mergeCell ref="EYX17:EYY17"/>
    <mergeCell ref="EYZ17:EZA17"/>
    <mergeCell ref="EZB17:EZC17"/>
    <mergeCell ref="EZD17:EZE17"/>
    <mergeCell ref="EZF17:EZG17"/>
    <mergeCell ref="EYJ17:EYK17"/>
    <mergeCell ref="EYL17:EYM17"/>
    <mergeCell ref="EYN17:EYO17"/>
    <mergeCell ref="EYP17:EYQ17"/>
    <mergeCell ref="EYR17:EYS17"/>
    <mergeCell ref="EYT17:EYU17"/>
    <mergeCell ref="EXX17:EXY17"/>
    <mergeCell ref="EXZ17:EYA17"/>
    <mergeCell ref="EYB17:EYC17"/>
    <mergeCell ref="EYD17:EYE17"/>
    <mergeCell ref="EYF17:EYG17"/>
    <mergeCell ref="EYH17:EYI17"/>
    <mergeCell ref="FAF17:FAG17"/>
    <mergeCell ref="FAH17:FAI17"/>
    <mergeCell ref="FAJ17:FAK17"/>
    <mergeCell ref="FAL17:FAM17"/>
    <mergeCell ref="FAN17:FAO17"/>
    <mergeCell ref="FAP17:FAQ17"/>
    <mergeCell ref="EZT17:EZU17"/>
    <mergeCell ref="EZV17:EZW17"/>
    <mergeCell ref="EZX17:EZY17"/>
    <mergeCell ref="EZZ17:FAA17"/>
    <mergeCell ref="FAB17:FAC17"/>
    <mergeCell ref="FAD17:FAE17"/>
    <mergeCell ref="EZH17:EZI17"/>
    <mergeCell ref="EZJ17:EZK17"/>
    <mergeCell ref="EZL17:EZM17"/>
    <mergeCell ref="EZN17:EZO17"/>
    <mergeCell ref="EZP17:EZQ17"/>
    <mergeCell ref="EZR17:EZS17"/>
    <mergeCell ref="FBP17:FBQ17"/>
    <mergeCell ref="FBR17:FBS17"/>
    <mergeCell ref="FBT17:FBU17"/>
    <mergeCell ref="FBV17:FBW17"/>
    <mergeCell ref="FBX17:FBY17"/>
    <mergeCell ref="FBZ17:FCA17"/>
    <mergeCell ref="FBD17:FBE17"/>
    <mergeCell ref="FBF17:FBG17"/>
    <mergeCell ref="FBH17:FBI17"/>
    <mergeCell ref="FBJ17:FBK17"/>
    <mergeCell ref="FBL17:FBM17"/>
    <mergeCell ref="FBN17:FBO17"/>
    <mergeCell ref="FAR17:FAS17"/>
    <mergeCell ref="FAT17:FAU17"/>
    <mergeCell ref="FAV17:FAW17"/>
    <mergeCell ref="FAX17:FAY17"/>
    <mergeCell ref="FAZ17:FBA17"/>
    <mergeCell ref="FBB17:FBC17"/>
    <mergeCell ref="FCZ17:FDA17"/>
    <mergeCell ref="FDB17:FDC17"/>
    <mergeCell ref="FDD17:FDE17"/>
    <mergeCell ref="FDF17:FDG17"/>
    <mergeCell ref="FDH17:FDI17"/>
    <mergeCell ref="FDJ17:FDK17"/>
    <mergeCell ref="FCN17:FCO17"/>
    <mergeCell ref="FCP17:FCQ17"/>
    <mergeCell ref="FCR17:FCS17"/>
    <mergeCell ref="FCT17:FCU17"/>
    <mergeCell ref="FCV17:FCW17"/>
    <mergeCell ref="FCX17:FCY17"/>
    <mergeCell ref="FCB17:FCC17"/>
    <mergeCell ref="FCD17:FCE17"/>
    <mergeCell ref="FCF17:FCG17"/>
    <mergeCell ref="FCH17:FCI17"/>
    <mergeCell ref="FCJ17:FCK17"/>
    <mergeCell ref="FCL17:FCM17"/>
    <mergeCell ref="FEJ17:FEK17"/>
    <mergeCell ref="FEL17:FEM17"/>
    <mergeCell ref="FEN17:FEO17"/>
    <mergeCell ref="FEP17:FEQ17"/>
    <mergeCell ref="FER17:FES17"/>
    <mergeCell ref="FET17:FEU17"/>
    <mergeCell ref="FDX17:FDY17"/>
    <mergeCell ref="FDZ17:FEA17"/>
    <mergeCell ref="FEB17:FEC17"/>
    <mergeCell ref="FED17:FEE17"/>
    <mergeCell ref="FEF17:FEG17"/>
    <mergeCell ref="FEH17:FEI17"/>
    <mergeCell ref="FDL17:FDM17"/>
    <mergeCell ref="FDN17:FDO17"/>
    <mergeCell ref="FDP17:FDQ17"/>
    <mergeCell ref="FDR17:FDS17"/>
    <mergeCell ref="FDT17:FDU17"/>
    <mergeCell ref="FDV17:FDW17"/>
    <mergeCell ref="FFT17:FFU17"/>
    <mergeCell ref="FFV17:FFW17"/>
    <mergeCell ref="FFX17:FFY17"/>
    <mergeCell ref="FFZ17:FGA17"/>
    <mergeCell ref="FGB17:FGC17"/>
    <mergeCell ref="FGD17:FGE17"/>
    <mergeCell ref="FFH17:FFI17"/>
    <mergeCell ref="FFJ17:FFK17"/>
    <mergeCell ref="FFL17:FFM17"/>
    <mergeCell ref="FFN17:FFO17"/>
    <mergeCell ref="FFP17:FFQ17"/>
    <mergeCell ref="FFR17:FFS17"/>
    <mergeCell ref="FEV17:FEW17"/>
    <mergeCell ref="FEX17:FEY17"/>
    <mergeCell ref="FEZ17:FFA17"/>
    <mergeCell ref="FFB17:FFC17"/>
    <mergeCell ref="FFD17:FFE17"/>
    <mergeCell ref="FFF17:FFG17"/>
    <mergeCell ref="FHD17:FHE17"/>
    <mergeCell ref="FHF17:FHG17"/>
    <mergeCell ref="FHH17:FHI17"/>
    <mergeCell ref="FHJ17:FHK17"/>
    <mergeCell ref="FHL17:FHM17"/>
    <mergeCell ref="FHN17:FHO17"/>
    <mergeCell ref="FGR17:FGS17"/>
    <mergeCell ref="FGT17:FGU17"/>
    <mergeCell ref="FGV17:FGW17"/>
    <mergeCell ref="FGX17:FGY17"/>
    <mergeCell ref="FGZ17:FHA17"/>
    <mergeCell ref="FHB17:FHC17"/>
    <mergeCell ref="FGF17:FGG17"/>
    <mergeCell ref="FGH17:FGI17"/>
    <mergeCell ref="FGJ17:FGK17"/>
    <mergeCell ref="FGL17:FGM17"/>
    <mergeCell ref="FGN17:FGO17"/>
    <mergeCell ref="FGP17:FGQ17"/>
    <mergeCell ref="FIN17:FIO17"/>
    <mergeCell ref="FIP17:FIQ17"/>
    <mergeCell ref="FIR17:FIS17"/>
    <mergeCell ref="FIT17:FIU17"/>
    <mergeCell ref="FIV17:FIW17"/>
    <mergeCell ref="FIX17:FIY17"/>
    <mergeCell ref="FIB17:FIC17"/>
    <mergeCell ref="FID17:FIE17"/>
    <mergeCell ref="FIF17:FIG17"/>
    <mergeCell ref="FIH17:FII17"/>
    <mergeCell ref="FIJ17:FIK17"/>
    <mergeCell ref="FIL17:FIM17"/>
    <mergeCell ref="FHP17:FHQ17"/>
    <mergeCell ref="FHR17:FHS17"/>
    <mergeCell ref="FHT17:FHU17"/>
    <mergeCell ref="FHV17:FHW17"/>
    <mergeCell ref="FHX17:FHY17"/>
    <mergeCell ref="FHZ17:FIA17"/>
    <mergeCell ref="FJX17:FJY17"/>
    <mergeCell ref="FJZ17:FKA17"/>
    <mergeCell ref="FKB17:FKC17"/>
    <mergeCell ref="FKD17:FKE17"/>
    <mergeCell ref="FKF17:FKG17"/>
    <mergeCell ref="FKH17:FKI17"/>
    <mergeCell ref="FJL17:FJM17"/>
    <mergeCell ref="FJN17:FJO17"/>
    <mergeCell ref="FJP17:FJQ17"/>
    <mergeCell ref="FJR17:FJS17"/>
    <mergeCell ref="FJT17:FJU17"/>
    <mergeCell ref="FJV17:FJW17"/>
    <mergeCell ref="FIZ17:FJA17"/>
    <mergeCell ref="FJB17:FJC17"/>
    <mergeCell ref="FJD17:FJE17"/>
    <mergeCell ref="FJF17:FJG17"/>
    <mergeCell ref="FJH17:FJI17"/>
    <mergeCell ref="FJJ17:FJK17"/>
    <mergeCell ref="FLH17:FLI17"/>
    <mergeCell ref="FLJ17:FLK17"/>
    <mergeCell ref="FLL17:FLM17"/>
    <mergeCell ref="FLN17:FLO17"/>
    <mergeCell ref="FLP17:FLQ17"/>
    <mergeCell ref="FLR17:FLS17"/>
    <mergeCell ref="FKV17:FKW17"/>
    <mergeCell ref="FKX17:FKY17"/>
    <mergeCell ref="FKZ17:FLA17"/>
    <mergeCell ref="FLB17:FLC17"/>
    <mergeCell ref="FLD17:FLE17"/>
    <mergeCell ref="FLF17:FLG17"/>
    <mergeCell ref="FKJ17:FKK17"/>
    <mergeCell ref="FKL17:FKM17"/>
    <mergeCell ref="FKN17:FKO17"/>
    <mergeCell ref="FKP17:FKQ17"/>
    <mergeCell ref="FKR17:FKS17"/>
    <mergeCell ref="FKT17:FKU17"/>
    <mergeCell ref="FMR17:FMS17"/>
    <mergeCell ref="FMT17:FMU17"/>
    <mergeCell ref="FMV17:FMW17"/>
    <mergeCell ref="FMX17:FMY17"/>
    <mergeCell ref="FMZ17:FNA17"/>
    <mergeCell ref="FNB17:FNC17"/>
    <mergeCell ref="FMF17:FMG17"/>
    <mergeCell ref="FMH17:FMI17"/>
    <mergeCell ref="FMJ17:FMK17"/>
    <mergeCell ref="FML17:FMM17"/>
    <mergeCell ref="FMN17:FMO17"/>
    <mergeCell ref="FMP17:FMQ17"/>
    <mergeCell ref="FLT17:FLU17"/>
    <mergeCell ref="FLV17:FLW17"/>
    <mergeCell ref="FLX17:FLY17"/>
    <mergeCell ref="FLZ17:FMA17"/>
    <mergeCell ref="FMB17:FMC17"/>
    <mergeCell ref="FMD17:FME17"/>
    <mergeCell ref="FOB17:FOC17"/>
    <mergeCell ref="FOD17:FOE17"/>
    <mergeCell ref="FOF17:FOG17"/>
    <mergeCell ref="FOH17:FOI17"/>
    <mergeCell ref="FOJ17:FOK17"/>
    <mergeCell ref="FOL17:FOM17"/>
    <mergeCell ref="FNP17:FNQ17"/>
    <mergeCell ref="FNR17:FNS17"/>
    <mergeCell ref="FNT17:FNU17"/>
    <mergeCell ref="FNV17:FNW17"/>
    <mergeCell ref="FNX17:FNY17"/>
    <mergeCell ref="FNZ17:FOA17"/>
    <mergeCell ref="FND17:FNE17"/>
    <mergeCell ref="FNF17:FNG17"/>
    <mergeCell ref="FNH17:FNI17"/>
    <mergeCell ref="FNJ17:FNK17"/>
    <mergeCell ref="FNL17:FNM17"/>
    <mergeCell ref="FNN17:FNO17"/>
    <mergeCell ref="FPL17:FPM17"/>
    <mergeCell ref="FPN17:FPO17"/>
    <mergeCell ref="FPP17:FPQ17"/>
    <mergeCell ref="FPR17:FPS17"/>
    <mergeCell ref="FPT17:FPU17"/>
    <mergeCell ref="FPV17:FPW17"/>
    <mergeCell ref="FOZ17:FPA17"/>
    <mergeCell ref="FPB17:FPC17"/>
    <mergeCell ref="FPD17:FPE17"/>
    <mergeCell ref="FPF17:FPG17"/>
    <mergeCell ref="FPH17:FPI17"/>
    <mergeCell ref="FPJ17:FPK17"/>
    <mergeCell ref="FON17:FOO17"/>
    <mergeCell ref="FOP17:FOQ17"/>
    <mergeCell ref="FOR17:FOS17"/>
    <mergeCell ref="FOT17:FOU17"/>
    <mergeCell ref="FOV17:FOW17"/>
    <mergeCell ref="FOX17:FOY17"/>
    <mergeCell ref="FQV17:FQW17"/>
    <mergeCell ref="FQX17:FQY17"/>
    <mergeCell ref="FQZ17:FRA17"/>
    <mergeCell ref="FRB17:FRC17"/>
    <mergeCell ref="FRD17:FRE17"/>
    <mergeCell ref="FRF17:FRG17"/>
    <mergeCell ref="FQJ17:FQK17"/>
    <mergeCell ref="FQL17:FQM17"/>
    <mergeCell ref="FQN17:FQO17"/>
    <mergeCell ref="FQP17:FQQ17"/>
    <mergeCell ref="FQR17:FQS17"/>
    <mergeCell ref="FQT17:FQU17"/>
    <mergeCell ref="FPX17:FPY17"/>
    <mergeCell ref="FPZ17:FQA17"/>
    <mergeCell ref="FQB17:FQC17"/>
    <mergeCell ref="FQD17:FQE17"/>
    <mergeCell ref="FQF17:FQG17"/>
    <mergeCell ref="FQH17:FQI17"/>
    <mergeCell ref="FSF17:FSG17"/>
    <mergeCell ref="FSH17:FSI17"/>
    <mergeCell ref="FSJ17:FSK17"/>
    <mergeCell ref="FSL17:FSM17"/>
    <mergeCell ref="FSN17:FSO17"/>
    <mergeCell ref="FSP17:FSQ17"/>
    <mergeCell ref="FRT17:FRU17"/>
    <mergeCell ref="FRV17:FRW17"/>
    <mergeCell ref="FRX17:FRY17"/>
    <mergeCell ref="FRZ17:FSA17"/>
    <mergeCell ref="FSB17:FSC17"/>
    <mergeCell ref="FSD17:FSE17"/>
    <mergeCell ref="FRH17:FRI17"/>
    <mergeCell ref="FRJ17:FRK17"/>
    <mergeCell ref="FRL17:FRM17"/>
    <mergeCell ref="FRN17:FRO17"/>
    <mergeCell ref="FRP17:FRQ17"/>
    <mergeCell ref="FRR17:FRS17"/>
    <mergeCell ref="FTP17:FTQ17"/>
    <mergeCell ref="FTR17:FTS17"/>
    <mergeCell ref="FTT17:FTU17"/>
    <mergeCell ref="FTV17:FTW17"/>
    <mergeCell ref="FTX17:FTY17"/>
    <mergeCell ref="FTZ17:FUA17"/>
    <mergeCell ref="FTD17:FTE17"/>
    <mergeCell ref="FTF17:FTG17"/>
    <mergeCell ref="FTH17:FTI17"/>
    <mergeCell ref="FTJ17:FTK17"/>
    <mergeCell ref="FTL17:FTM17"/>
    <mergeCell ref="FTN17:FTO17"/>
    <mergeCell ref="FSR17:FSS17"/>
    <mergeCell ref="FST17:FSU17"/>
    <mergeCell ref="FSV17:FSW17"/>
    <mergeCell ref="FSX17:FSY17"/>
    <mergeCell ref="FSZ17:FTA17"/>
    <mergeCell ref="FTB17:FTC17"/>
    <mergeCell ref="FUZ17:FVA17"/>
    <mergeCell ref="FVB17:FVC17"/>
    <mergeCell ref="FVD17:FVE17"/>
    <mergeCell ref="FVF17:FVG17"/>
    <mergeCell ref="FVH17:FVI17"/>
    <mergeCell ref="FVJ17:FVK17"/>
    <mergeCell ref="FUN17:FUO17"/>
    <mergeCell ref="FUP17:FUQ17"/>
    <mergeCell ref="FUR17:FUS17"/>
    <mergeCell ref="FUT17:FUU17"/>
    <mergeCell ref="FUV17:FUW17"/>
    <mergeCell ref="FUX17:FUY17"/>
    <mergeCell ref="FUB17:FUC17"/>
    <mergeCell ref="FUD17:FUE17"/>
    <mergeCell ref="FUF17:FUG17"/>
    <mergeCell ref="FUH17:FUI17"/>
    <mergeCell ref="FUJ17:FUK17"/>
    <mergeCell ref="FUL17:FUM17"/>
    <mergeCell ref="FWJ17:FWK17"/>
    <mergeCell ref="FWL17:FWM17"/>
    <mergeCell ref="FWN17:FWO17"/>
    <mergeCell ref="FWP17:FWQ17"/>
    <mergeCell ref="FWR17:FWS17"/>
    <mergeCell ref="FWT17:FWU17"/>
    <mergeCell ref="FVX17:FVY17"/>
    <mergeCell ref="FVZ17:FWA17"/>
    <mergeCell ref="FWB17:FWC17"/>
    <mergeCell ref="FWD17:FWE17"/>
    <mergeCell ref="FWF17:FWG17"/>
    <mergeCell ref="FWH17:FWI17"/>
    <mergeCell ref="FVL17:FVM17"/>
    <mergeCell ref="FVN17:FVO17"/>
    <mergeCell ref="FVP17:FVQ17"/>
    <mergeCell ref="FVR17:FVS17"/>
    <mergeCell ref="FVT17:FVU17"/>
    <mergeCell ref="FVV17:FVW17"/>
    <mergeCell ref="FXT17:FXU17"/>
    <mergeCell ref="FXV17:FXW17"/>
    <mergeCell ref="FXX17:FXY17"/>
    <mergeCell ref="FXZ17:FYA17"/>
    <mergeCell ref="FYB17:FYC17"/>
    <mergeCell ref="FYD17:FYE17"/>
    <mergeCell ref="FXH17:FXI17"/>
    <mergeCell ref="FXJ17:FXK17"/>
    <mergeCell ref="FXL17:FXM17"/>
    <mergeCell ref="FXN17:FXO17"/>
    <mergeCell ref="FXP17:FXQ17"/>
    <mergeCell ref="FXR17:FXS17"/>
    <mergeCell ref="FWV17:FWW17"/>
    <mergeCell ref="FWX17:FWY17"/>
    <mergeCell ref="FWZ17:FXA17"/>
    <mergeCell ref="FXB17:FXC17"/>
    <mergeCell ref="FXD17:FXE17"/>
    <mergeCell ref="FXF17:FXG17"/>
    <mergeCell ref="FZD17:FZE17"/>
    <mergeCell ref="FZF17:FZG17"/>
    <mergeCell ref="FZH17:FZI17"/>
    <mergeCell ref="FZJ17:FZK17"/>
    <mergeCell ref="FZL17:FZM17"/>
    <mergeCell ref="FZN17:FZO17"/>
    <mergeCell ref="FYR17:FYS17"/>
    <mergeCell ref="FYT17:FYU17"/>
    <mergeCell ref="FYV17:FYW17"/>
    <mergeCell ref="FYX17:FYY17"/>
    <mergeCell ref="FYZ17:FZA17"/>
    <mergeCell ref="FZB17:FZC17"/>
    <mergeCell ref="FYF17:FYG17"/>
    <mergeCell ref="FYH17:FYI17"/>
    <mergeCell ref="FYJ17:FYK17"/>
    <mergeCell ref="FYL17:FYM17"/>
    <mergeCell ref="FYN17:FYO17"/>
    <mergeCell ref="FYP17:FYQ17"/>
    <mergeCell ref="GAN17:GAO17"/>
    <mergeCell ref="GAP17:GAQ17"/>
    <mergeCell ref="GAR17:GAS17"/>
    <mergeCell ref="GAT17:GAU17"/>
    <mergeCell ref="GAV17:GAW17"/>
    <mergeCell ref="GAX17:GAY17"/>
    <mergeCell ref="GAB17:GAC17"/>
    <mergeCell ref="GAD17:GAE17"/>
    <mergeCell ref="GAF17:GAG17"/>
    <mergeCell ref="GAH17:GAI17"/>
    <mergeCell ref="GAJ17:GAK17"/>
    <mergeCell ref="GAL17:GAM17"/>
    <mergeCell ref="FZP17:FZQ17"/>
    <mergeCell ref="FZR17:FZS17"/>
    <mergeCell ref="FZT17:FZU17"/>
    <mergeCell ref="FZV17:FZW17"/>
    <mergeCell ref="FZX17:FZY17"/>
    <mergeCell ref="FZZ17:GAA17"/>
    <mergeCell ref="GBX17:GBY17"/>
    <mergeCell ref="GBZ17:GCA17"/>
    <mergeCell ref="GCB17:GCC17"/>
    <mergeCell ref="GCD17:GCE17"/>
    <mergeCell ref="GCF17:GCG17"/>
    <mergeCell ref="GCH17:GCI17"/>
    <mergeCell ref="GBL17:GBM17"/>
    <mergeCell ref="GBN17:GBO17"/>
    <mergeCell ref="GBP17:GBQ17"/>
    <mergeCell ref="GBR17:GBS17"/>
    <mergeCell ref="GBT17:GBU17"/>
    <mergeCell ref="GBV17:GBW17"/>
    <mergeCell ref="GAZ17:GBA17"/>
    <mergeCell ref="GBB17:GBC17"/>
    <mergeCell ref="GBD17:GBE17"/>
    <mergeCell ref="GBF17:GBG17"/>
    <mergeCell ref="GBH17:GBI17"/>
    <mergeCell ref="GBJ17:GBK17"/>
    <mergeCell ref="GDH17:GDI17"/>
    <mergeCell ref="GDJ17:GDK17"/>
    <mergeCell ref="GDL17:GDM17"/>
    <mergeCell ref="GDN17:GDO17"/>
    <mergeCell ref="GDP17:GDQ17"/>
    <mergeCell ref="GDR17:GDS17"/>
    <mergeCell ref="GCV17:GCW17"/>
    <mergeCell ref="GCX17:GCY17"/>
    <mergeCell ref="GCZ17:GDA17"/>
    <mergeCell ref="GDB17:GDC17"/>
    <mergeCell ref="GDD17:GDE17"/>
    <mergeCell ref="GDF17:GDG17"/>
    <mergeCell ref="GCJ17:GCK17"/>
    <mergeCell ref="GCL17:GCM17"/>
    <mergeCell ref="GCN17:GCO17"/>
    <mergeCell ref="GCP17:GCQ17"/>
    <mergeCell ref="GCR17:GCS17"/>
    <mergeCell ref="GCT17:GCU17"/>
    <mergeCell ref="GER17:GES17"/>
    <mergeCell ref="GET17:GEU17"/>
    <mergeCell ref="GEV17:GEW17"/>
    <mergeCell ref="GEX17:GEY17"/>
    <mergeCell ref="GEZ17:GFA17"/>
    <mergeCell ref="GFB17:GFC17"/>
    <mergeCell ref="GEF17:GEG17"/>
    <mergeCell ref="GEH17:GEI17"/>
    <mergeCell ref="GEJ17:GEK17"/>
    <mergeCell ref="GEL17:GEM17"/>
    <mergeCell ref="GEN17:GEO17"/>
    <mergeCell ref="GEP17:GEQ17"/>
    <mergeCell ref="GDT17:GDU17"/>
    <mergeCell ref="GDV17:GDW17"/>
    <mergeCell ref="GDX17:GDY17"/>
    <mergeCell ref="GDZ17:GEA17"/>
    <mergeCell ref="GEB17:GEC17"/>
    <mergeCell ref="GED17:GEE17"/>
    <mergeCell ref="GGB17:GGC17"/>
    <mergeCell ref="GGD17:GGE17"/>
    <mergeCell ref="GGF17:GGG17"/>
    <mergeCell ref="GGH17:GGI17"/>
    <mergeCell ref="GGJ17:GGK17"/>
    <mergeCell ref="GGL17:GGM17"/>
    <mergeCell ref="GFP17:GFQ17"/>
    <mergeCell ref="GFR17:GFS17"/>
    <mergeCell ref="GFT17:GFU17"/>
    <mergeCell ref="GFV17:GFW17"/>
    <mergeCell ref="GFX17:GFY17"/>
    <mergeCell ref="GFZ17:GGA17"/>
    <mergeCell ref="GFD17:GFE17"/>
    <mergeCell ref="GFF17:GFG17"/>
    <mergeCell ref="GFH17:GFI17"/>
    <mergeCell ref="GFJ17:GFK17"/>
    <mergeCell ref="GFL17:GFM17"/>
    <mergeCell ref="GFN17:GFO17"/>
    <mergeCell ref="GHL17:GHM17"/>
    <mergeCell ref="GHN17:GHO17"/>
    <mergeCell ref="GHP17:GHQ17"/>
    <mergeCell ref="GHR17:GHS17"/>
    <mergeCell ref="GHT17:GHU17"/>
    <mergeCell ref="GHV17:GHW17"/>
    <mergeCell ref="GGZ17:GHA17"/>
    <mergeCell ref="GHB17:GHC17"/>
    <mergeCell ref="GHD17:GHE17"/>
    <mergeCell ref="GHF17:GHG17"/>
    <mergeCell ref="GHH17:GHI17"/>
    <mergeCell ref="GHJ17:GHK17"/>
    <mergeCell ref="GGN17:GGO17"/>
    <mergeCell ref="GGP17:GGQ17"/>
    <mergeCell ref="GGR17:GGS17"/>
    <mergeCell ref="GGT17:GGU17"/>
    <mergeCell ref="GGV17:GGW17"/>
    <mergeCell ref="GGX17:GGY17"/>
    <mergeCell ref="GIV17:GIW17"/>
    <mergeCell ref="GIX17:GIY17"/>
    <mergeCell ref="GIZ17:GJA17"/>
    <mergeCell ref="GJB17:GJC17"/>
    <mergeCell ref="GJD17:GJE17"/>
    <mergeCell ref="GJF17:GJG17"/>
    <mergeCell ref="GIJ17:GIK17"/>
    <mergeCell ref="GIL17:GIM17"/>
    <mergeCell ref="GIN17:GIO17"/>
    <mergeCell ref="GIP17:GIQ17"/>
    <mergeCell ref="GIR17:GIS17"/>
    <mergeCell ref="GIT17:GIU17"/>
    <mergeCell ref="GHX17:GHY17"/>
    <mergeCell ref="GHZ17:GIA17"/>
    <mergeCell ref="GIB17:GIC17"/>
    <mergeCell ref="GID17:GIE17"/>
    <mergeCell ref="GIF17:GIG17"/>
    <mergeCell ref="GIH17:GII17"/>
    <mergeCell ref="GKF17:GKG17"/>
    <mergeCell ref="GKH17:GKI17"/>
    <mergeCell ref="GKJ17:GKK17"/>
    <mergeCell ref="GKL17:GKM17"/>
    <mergeCell ref="GKN17:GKO17"/>
    <mergeCell ref="GKP17:GKQ17"/>
    <mergeCell ref="GJT17:GJU17"/>
    <mergeCell ref="GJV17:GJW17"/>
    <mergeCell ref="GJX17:GJY17"/>
    <mergeCell ref="GJZ17:GKA17"/>
    <mergeCell ref="GKB17:GKC17"/>
    <mergeCell ref="GKD17:GKE17"/>
    <mergeCell ref="GJH17:GJI17"/>
    <mergeCell ref="GJJ17:GJK17"/>
    <mergeCell ref="GJL17:GJM17"/>
    <mergeCell ref="GJN17:GJO17"/>
    <mergeCell ref="GJP17:GJQ17"/>
    <mergeCell ref="GJR17:GJS17"/>
    <mergeCell ref="GLP17:GLQ17"/>
    <mergeCell ref="GLR17:GLS17"/>
    <mergeCell ref="GLT17:GLU17"/>
    <mergeCell ref="GLV17:GLW17"/>
    <mergeCell ref="GLX17:GLY17"/>
    <mergeCell ref="GLZ17:GMA17"/>
    <mergeCell ref="GLD17:GLE17"/>
    <mergeCell ref="GLF17:GLG17"/>
    <mergeCell ref="GLH17:GLI17"/>
    <mergeCell ref="GLJ17:GLK17"/>
    <mergeCell ref="GLL17:GLM17"/>
    <mergeCell ref="GLN17:GLO17"/>
    <mergeCell ref="GKR17:GKS17"/>
    <mergeCell ref="GKT17:GKU17"/>
    <mergeCell ref="GKV17:GKW17"/>
    <mergeCell ref="GKX17:GKY17"/>
    <mergeCell ref="GKZ17:GLA17"/>
    <mergeCell ref="GLB17:GLC17"/>
    <mergeCell ref="GMZ17:GNA17"/>
    <mergeCell ref="GNB17:GNC17"/>
    <mergeCell ref="GND17:GNE17"/>
    <mergeCell ref="GNF17:GNG17"/>
    <mergeCell ref="GNH17:GNI17"/>
    <mergeCell ref="GNJ17:GNK17"/>
    <mergeCell ref="GMN17:GMO17"/>
    <mergeCell ref="GMP17:GMQ17"/>
    <mergeCell ref="GMR17:GMS17"/>
    <mergeCell ref="GMT17:GMU17"/>
    <mergeCell ref="GMV17:GMW17"/>
    <mergeCell ref="GMX17:GMY17"/>
    <mergeCell ref="GMB17:GMC17"/>
    <mergeCell ref="GMD17:GME17"/>
    <mergeCell ref="GMF17:GMG17"/>
    <mergeCell ref="GMH17:GMI17"/>
    <mergeCell ref="GMJ17:GMK17"/>
    <mergeCell ref="GML17:GMM17"/>
    <mergeCell ref="GOJ17:GOK17"/>
    <mergeCell ref="GOL17:GOM17"/>
    <mergeCell ref="GON17:GOO17"/>
    <mergeCell ref="GOP17:GOQ17"/>
    <mergeCell ref="GOR17:GOS17"/>
    <mergeCell ref="GOT17:GOU17"/>
    <mergeCell ref="GNX17:GNY17"/>
    <mergeCell ref="GNZ17:GOA17"/>
    <mergeCell ref="GOB17:GOC17"/>
    <mergeCell ref="GOD17:GOE17"/>
    <mergeCell ref="GOF17:GOG17"/>
    <mergeCell ref="GOH17:GOI17"/>
    <mergeCell ref="GNL17:GNM17"/>
    <mergeCell ref="GNN17:GNO17"/>
    <mergeCell ref="GNP17:GNQ17"/>
    <mergeCell ref="GNR17:GNS17"/>
    <mergeCell ref="GNT17:GNU17"/>
    <mergeCell ref="GNV17:GNW17"/>
    <mergeCell ref="GPT17:GPU17"/>
    <mergeCell ref="GPV17:GPW17"/>
    <mergeCell ref="GPX17:GPY17"/>
    <mergeCell ref="GPZ17:GQA17"/>
    <mergeCell ref="GQB17:GQC17"/>
    <mergeCell ref="GQD17:GQE17"/>
    <mergeCell ref="GPH17:GPI17"/>
    <mergeCell ref="GPJ17:GPK17"/>
    <mergeCell ref="GPL17:GPM17"/>
    <mergeCell ref="GPN17:GPO17"/>
    <mergeCell ref="GPP17:GPQ17"/>
    <mergeCell ref="GPR17:GPS17"/>
    <mergeCell ref="GOV17:GOW17"/>
    <mergeCell ref="GOX17:GOY17"/>
    <mergeCell ref="GOZ17:GPA17"/>
    <mergeCell ref="GPB17:GPC17"/>
    <mergeCell ref="GPD17:GPE17"/>
    <mergeCell ref="GPF17:GPG17"/>
    <mergeCell ref="GRD17:GRE17"/>
    <mergeCell ref="GRF17:GRG17"/>
    <mergeCell ref="GRH17:GRI17"/>
    <mergeCell ref="GRJ17:GRK17"/>
    <mergeCell ref="GRL17:GRM17"/>
    <mergeCell ref="GRN17:GRO17"/>
    <mergeCell ref="GQR17:GQS17"/>
    <mergeCell ref="GQT17:GQU17"/>
    <mergeCell ref="GQV17:GQW17"/>
    <mergeCell ref="GQX17:GQY17"/>
    <mergeCell ref="GQZ17:GRA17"/>
    <mergeCell ref="GRB17:GRC17"/>
    <mergeCell ref="GQF17:GQG17"/>
    <mergeCell ref="GQH17:GQI17"/>
    <mergeCell ref="GQJ17:GQK17"/>
    <mergeCell ref="GQL17:GQM17"/>
    <mergeCell ref="GQN17:GQO17"/>
    <mergeCell ref="GQP17:GQQ17"/>
    <mergeCell ref="GSN17:GSO17"/>
    <mergeCell ref="GSP17:GSQ17"/>
    <mergeCell ref="GSR17:GSS17"/>
    <mergeCell ref="GST17:GSU17"/>
    <mergeCell ref="GSV17:GSW17"/>
    <mergeCell ref="GSX17:GSY17"/>
    <mergeCell ref="GSB17:GSC17"/>
    <mergeCell ref="GSD17:GSE17"/>
    <mergeCell ref="GSF17:GSG17"/>
    <mergeCell ref="GSH17:GSI17"/>
    <mergeCell ref="GSJ17:GSK17"/>
    <mergeCell ref="GSL17:GSM17"/>
    <mergeCell ref="GRP17:GRQ17"/>
    <mergeCell ref="GRR17:GRS17"/>
    <mergeCell ref="GRT17:GRU17"/>
    <mergeCell ref="GRV17:GRW17"/>
    <mergeCell ref="GRX17:GRY17"/>
    <mergeCell ref="GRZ17:GSA17"/>
    <mergeCell ref="GTX17:GTY17"/>
    <mergeCell ref="GTZ17:GUA17"/>
    <mergeCell ref="GUB17:GUC17"/>
    <mergeCell ref="GUD17:GUE17"/>
    <mergeCell ref="GUF17:GUG17"/>
    <mergeCell ref="GUH17:GUI17"/>
    <mergeCell ref="GTL17:GTM17"/>
    <mergeCell ref="GTN17:GTO17"/>
    <mergeCell ref="GTP17:GTQ17"/>
    <mergeCell ref="GTR17:GTS17"/>
    <mergeCell ref="GTT17:GTU17"/>
    <mergeCell ref="GTV17:GTW17"/>
    <mergeCell ref="GSZ17:GTA17"/>
    <mergeCell ref="GTB17:GTC17"/>
    <mergeCell ref="GTD17:GTE17"/>
    <mergeCell ref="GTF17:GTG17"/>
    <mergeCell ref="GTH17:GTI17"/>
    <mergeCell ref="GTJ17:GTK17"/>
    <mergeCell ref="GVH17:GVI17"/>
    <mergeCell ref="GVJ17:GVK17"/>
    <mergeCell ref="GVL17:GVM17"/>
    <mergeCell ref="GVN17:GVO17"/>
    <mergeCell ref="GVP17:GVQ17"/>
    <mergeCell ref="GVR17:GVS17"/>
    <mergeCell ref="GUV17:GUW17"/>
    <mergeCell ref="GUX17:GUY17"/>
    <mergeCell ref="GUZ17:GVA17"/>
    <mergeCell ref="GVB17:GVC17"/>
    <mergeCell ref="GVD17:GVE17"/>
    <mergeCell ref="GVF17:GVG17"/>
    <mergeCell ref="GUJ17:GUK17"/>
    <mergeCell ref="GUL17:GUM17"/>
    <mergeCell ref="GUN17:GUO17"/>
    <mergeCell ref="GUP17:GUQ17"/>
    <mergeCell ref="GUR17:GUS17"/>
    <mergeCell ref="GUT17:GUU17"/>
    <mergeCell ref="GWR17:GWS17"/>
    <mergeCell ref="GWT17:GWU17"/>
    <mergeCell ref="GWV17:GWW17"/>
    <mergeCell ref="GWX17:GWY17"/>
    <mergeCell ref="GWZ17:GXA17"/>
    <mergeCell ref="GXB17:GXC17"/>
    <mergeCell ref="GWF17:GWG17"/>
    <mergeCell ref="GWH17:GWI17"/>
    <mergeCell ref="GWJ17:GWK17"/>
    <mergeCell ref="GWL17:GWM17"/>
    <mergeCell ref="GWN17:GWO17"/>
    <mergeCell ref="GWP17:GWQ17"/>
    <mergeCell ref="GVT17:GVU17"/>
    <mergeCell ref="GVV17:GVW17"/>
    <mergeCell ref="GVX17:GVY17"/>
    <mergeCell ref="GVZ17:GWA17"/>
    <mergeCell ref="GWB17:GWC17"/>
    <mergeCell ref="GWD17:GWE17"/>
    <mergeCell ref="GYB17:GYC17"/>
    <mergeCell ref="GYD17:GYE17"/>
    <mergeCell ref="GYF17:GYG17"/>
    <mergeCell ref="GYH17:GYI17"/>
    <mergeCell ref="GYJ17:GYK17"/>
    <mergeCell ref="GYL17:GYM17"/>
    <mergeCell ref="GXP17:GXQ17"/>
    <mergeCell ref="GXR17:GXS17"/>
    <mergeCell ref="GXT17:GXU17"/>
    <mergeCell ref="GXV17:GXW17"/>
    <mergeCell ref="GXX17:GXY17"/>
    <mergeCell ref="GXZ17:GYA17"/>
    <mergeCell ref="GXD17:GXE17"/>
    <mergeCell ref="GXF17:GXG17"/>
    <mergeCell ref="GXH17:GXI17"/>
    <mergeCell ref="GXJ17:GXK17"/>
    <mergeCell ref="GXL17:GXM17"/>
    <mergeCell ref="GXN17:GXO17"/>
    <mergeCell ref="GZL17:GZM17"/>
    <mergeCell ref="GZN17:GZO17"/>
    <mergeCell ref="GZP17:GZQ17"/>
    <mergeCell ref="GZR17:GZS17"/>
    <mergeCell ref="GZT17:GZU17"/>
    <mergeCell ref="GZV17:GZW17"/>
    <mergeCell ref="GYZ17:GZA17"/>
    <mergeCell ref="GZB17:GZC17"/>
    <mergeCell ref="GZD17:GZE17"/>
    <mergeCell ref="GZF17:GZG17"/>
    <mergeCell ref="GZH17:GZI17"/>
    <mergeCell ref="GZJ17:GZK17"/>
    <mergeCell ref="GYN17:GYO17"/>
    <mergeCell ref="GYP17:GYQ17"/>
    <mergeCell ref="GYR17:GYS17"/>
    <mergeCell ref="GYT17:GYU17"/>
    <mergeCell ref="GYV17:GYW17"/>
    <mergeCell ref="GYX17:GYY17"/>
    <mergeCell ref="HAV17:HAW17"/>
    <mergeCell ref="HAX17:HAY17"/>
    <mergeCell ref="HAZ17:HBA17"/>
    <mergeCell ref="HBB17:HBC17"/>
    <mergeCell ref="HBD17:HBE17"/>
    <mergeCell ref="HBF17:HBG17"/>
    <mergeCell ref="HAJ17:HAK17"/>
    <mergeCell ref="HAL17:HAM17"/>
    <mergeCell ref="HAN17:HAO17"/>
    <mergeCell ref="HAP17:HAQ17"/>
    <mergeCell ref="HAR17:HAS17"/>
    <mergeCell ref="HAT17:HAU17"/>
    <mergeCell ref="GZX17:GZY17"/>
    <mergeCell ref="GZZ17:HAA17"/>
    <mergeCell ref="HAB17:HAC17"/>
    <mergeCell ref="HAD17:HAE17"/>
    <mergeCell ref="HAF17:HAG17"/>
    <mergeCell ref="HAH17:HAI17"/>
    <mergeCell ref="HCF17:HCG17"/>
    <mergeCell ref="HCH17:HCI17"/>
    <mergeCell ref="HCJ17:HCK17"/>
    <mergeCell ref="HCL17:HCM17"/>
    <mergeCell ref="HCN17:HCO17"/>
    <mergeCell ref="HCP17:HCQ17"/>
    <mergeCell ref="HBT17:HBU17"/>
    <mergeCell ref="HBV17:HBW17"/>
    <mergeCell ref="HBX17:HBY17"/>
    <mergeCell ref="HBZ17:HCA17"/>
    <mergeCell ref="HCB17:HCC17"/>
    <mergeCell ref="HCD17:HCE17"/>
    <mergeCell ref="HBH17:HBI17"/>
    <mergeCell ref="HBJ17:HBK17"/>
    <mergeCell ref="HBL17:HBM17"/>
    <mergeCell ref="HBN17:HBO17"/>
    <mergeCell ref="HBP17:HBQ17"/>
    <mergeCell ref="HBR17:HBS17"/>
    <mergeCell ref="HDP17:HDQ17"/>
    <mergeCell ref="HDR17:HDS17"/>
    <mergeCell ref="HDT17:HDU17"/>
    <mergeCell ref="HDV17:HDW17"/>
    <mergeCell ref="HDX17:HDY17"/>
    <mergeCell ref="HDZ17:HEA17"/>
    <mergeCell ref="HDD17:HDE17"/>
    <mergeCell ref="HDF17:HDG17"/>
    <mergeCell ref="HDH17:HDI17"/>
    <mergeCell ref="HDJ17:HDK17"/>
    <mergeCell ref="HDL17:HDM17"/>
    <mergeCell ref="HDN17:HDO17"/>
    <mergeCell ref="HCR17:HCS17"/>
    <mergeCell ref="HCT17:HCU17"/>
    <mergeCell ref="HCV17:HCW17"/>
    <mergeCell ref="HCX17:HCY17"/>
    <mergeCell ref="HCZ17:HDA17"/>
    <mergeCell ref="HDB17:HDC17"/>
    <mergeCell ref="HEZ17:HFA17"/>
    <mergeCell ref="HFB17:HFC17"/>
    <mergeCell ref="HFD17:HFE17"/>
    <mergeCell ref="HFF17:HFG17"/>
    <mergeCell ref="HFH17:HFI17"/>
    <mergeCell ref="HFJ17:HFK17"/>
    <mergeCell ref="HEN17:HEO17"/>
    <mergeCell ref="HEP17:HEQ17"/>
    <mergeCell ref="HER17:HES17"/>
    <mergeCell ref="HET17:HEU17"/>
    <mergeCell ref="HEV17:HEW17"/>
    <mergeCell ref="HEX17:HEY17"/>
    <mergeCell ref="HEB17:HEC17"/>
    <mergeCell ref="HED17:HEE17"/>
    <mergeCell ref="HEF17:HEG17"/>
    <mergeCell ref="HEH17:HEI17"/>
    <mergeCell ref="HEJ17:HEK17"/>
    <mergeCell ref="HEL17:HEM17"/>
    <mergeCell ref="HGJ17:HGK17"/>
    <mergeCell ref="HGL17:HGM17"/>
    <mergeCell ref="HGN17:HGO17"/>
    <mergeCell ref="HGP17:HGQ17"/>
    <mergeCell ref="HGR17:HGS17"/>
    <mergeCell ref="HGT17:HGU17"/>
    <mergeCell ref="HFX17:HFY17"/>
    <mergeCell ref="HFZ17:HGA17"/>
    <mergeCell ref="HGB17:HGC17"/>
    <mergeCell ref="HGD17:HGE17"/>
    <mergeCell ref="HGF17:HGG17"/>
    <mergeCell ref="HGH17:HGI17"/>
    <mergeCell ref="HFL17:HFM17"/>
    <mergeCell ref="HFN17:HFO17"/>
    <mergeCell ref="HFP17:HFQ17"/>
    <mergeCell ref="HFR17:HFS17"/>
    <mergeCell ref="HFT17:HFU17"/>
    <mergeCell ref="HFV17:HFW17"/>
    <mergeCell ref="HHT17:HHU17"/>
    <mergeCell ref="HHV17:HHW17"/>
    <mergeCell ref="HHX17:HHY17"/>
    <mergeCell ref="HHZ17:HIA17"/>
    <mergeCell ref="HIB17:HIC17"/>
    <mergeCell ref="HID17:HIE17"/>
    <mergeCell ref="HHH17:HHI17"/>
    <mergeCell ref="HHJ17:HHK17"/>
    <mergeCell ref="HHL17:HHM17"/>
    <mergeCell ref="HHN17:HHO17"/>
    <mergeCell ref="HHP17:HHQ17"/>
    <mergeCell ref="HHR17:HHS17"/>
    <mergeCell ref="HGV17:HGW17"/>
    <mergeCell ref="HGX17:HGY17"/>
    <mergeCell ref="HGZ17:HHA17"/>
    <mergeCell ref="HHB17:HHC17"/>
    <mergeCell ref="HHD17:HHE17"/>
    <mergeCell ref="HHF17:HHG17"/>
    <mergeCell ref="HJD17:HJE17"/>
    <mergeCell ref="HJF17:HJG17"/>
    <mergeCell ref="HJH17:HJI17"/>
    <mergeCell ref="HJJ17:HJK17"/>
    <mergeCell ref="HJL17:HJM17"/>
    <mergeCell ref="HJN17:HJO17"/>
    <mergeCell ref="HIR17:HIS17"/>
    <mergeCell ref="HIT17:HIU17"/>
    <mergeCell ref="HIV17:HIW17"/>
    <mergeCell ref="HIX17:HIY17"/>
    <mergeCell ref="HIZ17:HJA17"/>
    <mergeCell ref="HJB17:HJC17"/>
    <mergeCell ref="HIF17:HIG17"/>
    <mergeCell ref="HIH17:HII17"/>
    <mergeCell ref="HIJ17:HIK17"/>
    <mergeCell ref="HIL17:HIM17"/>
    <mergeCell ref="HIN17:HIO17"/>
    <mergeCell ref="HIP17:HIQ17"/>
    <mergeCell ref="HKN17:HKO17"/>
    <mergeCell ref="HKP17:HKQ17"/>
    <mergeCell ref="HKR17:HKS17"/>
    <mergeCell ref="HKT17:HKU17"/>
    <mergeCell ref="HKV17:HKW17"/>
    <mergeCell ref="HKX17:HKY17"/>
    <mergeCell ref="HKB17:HKC17"/>
    <mergeCell ref="HKD17:HKE17"/>
    <mergeCell ref="HKF17:HKG17"/>
    <mergeCell ref="HKH17:HKI17"/>
    <mergeCell ref="HKJ17:HKK17"/>
    <mergeCell ref="HKL17:HKM17"/>
    <mergeCell ref="HJP17:HJQ17"/>
    <mergeCell ref="HJR17:HJS17"/>
    <mergeCell ref="HJT17:HJU17"/>
    <mergeCell ref="HJV17:HJW17"/>
    <mergeCell ref="HJX17:HJY17"/>
    <mergeCell ref="HJZ17:HKA17"/>
    <mergeCell ref="HLX17:HLY17"/>
    <mergeCell ref="HLZ17:HMA17"/>
    <mergeCell ref="HMB17:HMC17"/>
    <mergeCell ref="HMD17:HME17"/>
    <mergeCell ref="HMF17:HMG17"/>
    <mergeCell ref="HMH17:HMI17"/>
    <mergeCell ref="HLL17:HLM17"/>
    <mergeCell ref="HLN17:HLO17"/>
    <mergeCell ref="HLP17:HLQ17"/>
    <mergeCell ref="HLR17:HLS17"/>
    <mergeCell ref="HLT17:HLU17"/>
    <mergeCell ref="HLV17:HLW17"/>
    <mergeCell ref="HKZ17:HLA17"/>
    <mergeCell ref="HLB17:HLC17"/>
    <mergeCell ref="HLD17:HLE17"/>
    <mergeCell ref="HLF17:HLG17"/>
    <mergeCell ref="HLH17:HLI17"/>
    <mergeCell ref="HLJ17:HLK17"/>
    <mergeCell ref="HNH17:HNI17"/>
    <mergeCell ref="HNJ17:HNK17"/>
    <mergeCell ref="HNL17:HNM17"/>
    <mergeCell ref="HNN17:HNO17"/>
    <mergeCell ref="HNP17:HNQ17"/>
    <mergeCell ref="HNR17:HNS17"/>
    <mergeCell ref="HMV17:HMW17"/>
    <mergeCell ref="HMX17:HMY17"/>
    <mergeCell ref="HMZ17:HNA17"/>
    <mergeCell ref="HNB17:HNC17"/>
    <mergeCell ref="HND17:HNE17"/>
    <mergeCell ref="HNF17:HNG17"/>
    <mergeCell ref="HMJ17:HMK17"/>
    <mergeCell ref="HML17:HMM17"/>
    <mergeCell ref="HMN17:HMO17"/>
    <mergeCell ref="HMP17:HMQ17"/>
    <mergeCell ref="HMR17:HMS17"/>
    <mergeCell ref="HMT17:HMU17"/>
    <mergeCell ref="HOR17:HOS17"/>
    <mergeCell ref="HOT17:HOU17"/>
    <mergeCell ref="HOV17:HOW17"/>
    <mergeCell ref="HOX17:HOY17"/>
    <mergeCell ref="HOZ17:HPA17"/>
    <mergeCell ref="HPB17:HPC17"/>
    <mergeCell ref="HOF17:HOG17"/>
    <mergeCell ref="HOH17:HOI17"/>
    <mergeCell ref="HOJ17:HOK17"/>
    <mergeCell ref="HOL17:HOM17"/>
    <mergeCell ref="HON17:HOO17"/>
    <mergeCell ref="HOP17:HOQ17"/>
    <mergeCell ref="HNT17:HNU17"/>
    <mergeCell ref="HNV17:HNW17"/>
    <mergeCell ref="HNX17:HNY17"/>
    <mergeCell ref="HNZ17:HOA17"/>
    <mergeCell ref="HOB17:HOC17"/>
    <mergeCell ref="HOD17:HOE17"/>
    <mergeCell ref="HQB17:HQC17"/>
    <mergeCell ref="HQD17:HQE17"/>
    <mergeCell ref="HQF17:HQG17"/>
    <mergeCell ref="HQH17:HQI17"/>
    <mergeCell ref="HQJ17:HQK17"/>
    <mergeCell ref="HQL17:HQM17"/>
    <mergeCell ref="HPP17:HPQ17"/>
    <mergeCell ref="HPR17:HPS17"/>
    <mergeCell ref="HPT17:HPU17"/>
    <mergeCell ref="HPV17:HPW17"/>
    <mergeCell ref="HPX17:HPY17"/>
    <mergeCell ref="HPZ17:HQA17"/>
    <mergeCell ref="HPD17:HPE17"/>
    <mergeCell ref="HPF17:HPG17"/>
    <mergeCell ref="HPH17:HPI17"/>
    <mergeCell ref="HPJ17:HPK17"/>
    <mergeCell ref="HPL17:HPM17"/>
    <mergeCell ref="HPN17:HPO17"/>
    <mergeCell ref="HRL17:HRM17"/>
    <mergeCell ref="HRN17:HRO17"/>
    <mergeCell ref="HRP17:HRQ17"/>
    <mergeCell ref="HRR17:HRS17"/>
    <mergeCell ref="HRT17:HRU17"/>
    <mergeCell ref="HRV17:HRW17"/>
    <mergeCell ref="HQZ17:HRA17"/>
    <mergeCell ref="HRB17:HRC17"/>
    <mergeCell ref="HRD17:HRE17"/>
    <mergeCell ref="HRF17:HRG17"/>
    <mergeCell ref="HRH17:HRI17"/>
    <mergeCell ref="HRJ17:HRK17"/>
    <mergeCell ref="HQN17:HQO17"/>
    <mergeCell ref="HQP17:HQQ17"/>
    <mergeCell ref="HQR17:HQS17"/>
    <mergeCell ref="HQT17:HQU17"/>
    <mergeCell ref="HQV17:HQW17"/>
    <mergeCell ref="HQX17:HQY17"/>
    <mergeCell ref="HSV17:HSW17"/>
    <mergeCell ref="HSX17:HSY17"/>
    <mergeCell ref="HSZ17:HTA17"/>
    <mergeCell ref="HTB17:HTC17"/>
    <mergeCell ref="HTD17:HTE17"/>
    <mergeCell ref="HTF17:HTG17"/>
    <mergeCell ref="HSJ17:HSK17"/>
    <mergeCell ref="HSL17:HSM17"/>
    <mergeCell ref="HSN17:HSO17"/>
    <mergeCell ref="HSP17:HSQ17"/>
    <mergeCell ref="HSR17:HSS17"/>
    <mergeCell ref="HST17:HSU17"/>
    <mergeCell ref="HRX17:HRY17"/>
    <mergeCell ref="HRZ17:HSA17"/>
    <mergeCell ref="HSB17:HSC17"/>
    <mergeCell ref="HSD17:HSE17"/>
    <mergeCell ref="HSF17:HSG17"/>
    <mergeCell ref="HSH17:HSI17"/>
    <mergeCell ref="HUF17:HUG17"/>
    <mergeCell ref="HUH17:HUI17"/>
    <mergeCell ref="HUJ17:HUK17"/>
    <mergeCell ref="HUL17:HUM17"/>
    <mergeCell ref="HUN17:HUO17"/>
    <mergeCell ref="HUP17:HUQ17"/>
    <mergeCell ref="HTT17:HTU17"/>
    <mergeCell ref="HTV17:HTW17"/>
    <mergeCell ref="HTX17:HTY17"/>
    <mergeCell ref="HTZ17:HUA17"/>
    <mergeCell ref="HUB17:HUC17"/>
    <mergeCell ref="HUD17:HUE17"/>
    <mergeCell ref="HTH17:HTI17"/>
    <mergeCell ref="HTJ17:HTK17"/>
    <mergeCell ref="HTL17:HTM17"/>
    <mergeCell ref="HTN17:HTO17"/>
    <mergeCell ref="HTP17:HTQ17"/>
    <mergeCell ref="HTR17:HTS17"/>
    <mergeCell ref="HVP17:HVQ17"/>
    <mergeCell ref="HVR17:HVS17"/>
    <mergeCell ref="HVT17:HVU17"/>
    <mergeCell ref="HVV17:HVW17"/>
    <mergeCell ref="HVX17:HVY17"/>
    <mergeCell ref="HVZ17:HWA17"/>
    <mergeCell ref="HVD17:HVE17"/>
    <mergeCell ref="HVF17:HVG17"/>
    <mergeCell ref="HVH17:HVI17"/>
    <mergeCell ref="HVJ17:HVK17"/>
    <mergeCell ref="HVL17:HVM17"/>
    <mergeCell ref="HVN17:HVO17"/>
    <mergeCell ref="HUR17:HUS17"/>
    <mergeCell ref="HUT17:HUU17"/>
    <mergeCell ref="HUV17:HUW17"/>
    <mergeCell ref="HUX17:HUY17"/>
    <mergeCell ref="HUZ17:HVA17"/>
    <mergeCell ref="HVB17:HVC17"/>
    <mergeCell ref="HWZ17:HXA17"/>
    <mergeCell ref="HXB17:HXC17"/>
    <mergeCell ref="HXD17:HXE17"/>
    <mergeCell ref="HXF17:HXG17"/>
    <mergeCell ref="HXH17:HXI17"/>
    <mergeCell ref="HXJ17:HXK17"/>
    <mergeCell ref="HWN17:HWO17"/>
    <mergeCell ref="HWP17:HWQ17"/>
    <mergeCell ref="HWR17:HWS17"/>
    <mergeCell ref="HWT17:HWU17"/>
    <mergeCell ref="HWV17:HWW17"/>
    <mergeCell ref="HWX17:HWY17"/>
    <mergeCell ref="HWB17:HWC17"/>
    <mergeCell ref="HWD17:HWE17"/>
    <mergeCell ref="HWF17:HWG17"/>
    <mergeCell ref="HWH17:HWI17"/>
    <mergeCell ref="HWJ17:HWK17"/>
    <mergeCell ref="HWL17:HWM17"/>
    <mergeCell ref="HYJ17:HYK17"/>
    <mergeCell ref="HYL17:HYM17"/>
    <mergeCell ref="HYN17:HYO17"/>
    <mergeCell ref="HYP17:HYQ17"/>
    <mergeCell ref="HYR17:HYS17"/>
    <mergeCell ref="HYT17:HYU17"/>
    <mergeCell ref="HXX17:HXY17"/>
    <mergeCell ref="HXZ17:HYA17"/>
    <mergeCell ref="HYB17:HYC17"/>
    <mergeCell ref="HYD17:HYE17"/>
    <mergeCell ref="HYF17:HYG17"/>
    <mergeCell ref="HYH17:HYI17"/>
    <mergeCell ref="HXL17:HXM17"/>
    <mergeCell ref="HXN17:HXO17"/>
    <mergeCell ref="HXP17:HXQ17"/>
    <mergeCell ref="HXR17:HXS17"/>
    <mergeCell ref="HXT17:HXU17"/>
    <mergeCell ref="HXV17:HXW17"/>
    <mergeCell ref="HZT17:HZU17"/>
    <mergeCell ref="HZV17:HZW17"/>
    <mergeCell ref="HZX17:HZY17"/>
    <mergeCell ref="HZZ17:IAA17"/>
    <mergeCell ref="IAB17:IAC17"/>
    <mergeCell ref="IAD17:IAE17"/>
    <mergeCell ref="HZH17:HZI17"/>
    <mergeCell ref="HZJ17:HZK17"/>
    <mergeCell ref="HZL17:HZM17"/>
    <mergeCell ref="HZN17:HZO17"/>
    <mergeCell ref="HZP17:HZQ17"/>
    <mergeCell ref="HZR17:HZS17"/>
    <mergeCell ref="HYV17:HYW17"/>
    <mergeCell ref="HYX17:HYY17"/>
    <mergeCell ref="HYZ17:HZA17"/>
    <mergeCell ref="HZB17:HZC17"/>
    <mergeCell ref="HZD17:HZE17"/>
    <mergeCell ref="HZF17:HZG17"/>
    <mergeCell ref="IBD17:IBE17"/>
    <mergeCell ref="IBF17:IBG17"/>
    <mergeCell ref="IBH17:IBI17"/>
    <mergeCell ref="IBJ17:IBK17"/>
    <mergeCell ref="IBL17:IBM17"/>
    <mergeCell ref="IBN17:IBO17"/>
    <mergeCell ref="IAR17:IAS17"/>
    <mergeCell ref="IAT17:IAU17"/>
    <mergeCell ref="IAV17:IAW17"/>
    <mergeCell ref="IAX17:IAY17"/>
    <mergeCell ref="IAZ17:IBA17"/>
    <mergeCell ref="IBB17:IBC17"/>
    <mergeCell ref="IAF17:IAG17"/>
    <mergeCell ref="IAH17:IAI17"/>
    <mergeCell ref="IAJ17:IAK17"/>
    <mergeCell ref="IAL17:IAM17"/>
    <mergeCell ref="IAN17:IAO17"/>
    <mergeCell ref="IAP17:IAQ17"/>
    <mergeCell ref="ICN17:ICO17"/>
    <mergeCell ref="ICP17:ICQ17"/>
    <mergeCell ref="ICR17:ICS17"/>
    <mergeCell ref="ICT17:ICU17"/>
    <mergeCell ref="ICV17:ICW17"/>
    <mergeCell ref="ICX17:ICY17"/>
    <mergeCell ref="ICB17:ICC17"/>
    <mergeCell ref="ICD17:ICE17"/>
    <mergeCell ref="ICF17:ICG17"/>
    <mergeCell ref="ICH17:ICI17"/>
    <mergeCell ref="ICJ17:ICK17"/>
    <mergeCell ref="ICL17:ICM17"/>
    <mergeCell ref="IBP17:IBQ17"/>
    <mergeCell ref="IBR17:IBS17"/>
    <mergeCell ref="IBT17:IBU17"/>
    <mergeCell ref="IBV17:IBW17"/>
    <mergeCell ref="IBX17:IBY17"/>
    <mergeCell ref="IBZ17:ICA17"/>
    <mergeCell ref="IDX17:IDY17"/>
    <mergeCell ref="IDZ17:IEA17"/>
    <mergeCell ref="IEB17:IEC17"/>
    <mergeCell ref="IED17:IEE17"/>
    <mergeCell ref="IEF17:IEG17"/>
    <mergeCell ref="IEH17:IEI17"/>
    <mergeCell ref="IDL17:IDM17"/>
    <mergeCell ref="IDN17:IDO17"/>
    <mergeCell ref="IDP17:IDQ17"/>
    <mergeCell ref="IDR17:IDS17"/>
    <mergeCell ref="IDT17:IDU17"/>
    <mergeCell ref="IDV17:IDW17"/>
    <mergeCell ref="ICZ17:IDA17"/>
    <mergeCell ref="IDB17:IDC17"/>
    <mergeCell ref="IDD17:IDE17"/>
    <mergeCell ref="IDF17:IDG17"/>
    <mergeCell ref="IDH17:IDI17"/>
    <mergeCell ref="IDJ17:IDK17"/>
    <mergeCell ref="IFH17:IFI17"/>
    <mergeCell ref="IFJ17:IFK17"/>
    <mergeCell ref="IFL17:IFM17"/>
    <mergeCell ref="IFN17:IFO17"/>
    <mergeCell ref="IFP17:IFQ17"/>
    <mergeCell ref="IFR17:IFS17"/>
    <mergeCell ref="IEV17:IEW17"/>
    <mergeCell ref="IEX17:IEY17"/>
    <mergeCell ref="IEZ17:IFA17"/>
    <mergeCell ref="IFB17:IFC17"/>
    <mergeCell ref="IFD17:IFE17"/>
    <mergeCell ref="IFF17:IFG17"/>
    <mergeCell ref="IEJ17:IEK17"/>
    <mergeCell ref="IEL17:IEM17"/>
    <mergeCell ref="IEN17:IEO17"/>
    <mergeCell ref="IEP17:IEQ17"/>
    <mergeCell ref="IER17:IES17"/>
    <mergeCell ref="IET17:IEU17"/>
    <mergeCell ref="IGR17:IGS17"/>
    <mergeCell ref="IGT17:IGU17"/>
    <mergeCell ref="IGV17:IGW17"/>
    <mergeCell ref="IGX17:IGY17"/>
    <mergeCell ref="IGZ17:IHA17"/>
    <mergeCell ref="IHB17:IHC17"/>
    <mergeCell ref="IGF17:IGG17"/>
    <mergeCell ref="IGH17:IGI17"/>
    <mergeCell ref="IGJ17:IGK17"/>
    <mergeCell ref="IGL17:IGM17"/>
    <mergeCell ref="IGN17:IGO17"/>
    <mergeCell ref="IGP17:IGQ17"/>
    <mergeCell ref="IFT17:IFU17"/>
    <mergeCell ref="IFV17:IFW17"/>
    <mergeCell ref="IFX17:IFY17"/>
    <mergeCell ref="IFZ17:IGA17"/>
    <mergeCell ref="IGB17:IGC17"/>
    <mergeCell ref="IGD17:IGE17"/>
    <mergeCell ref="IIB17:IIC17"/>
    <mergeCell ref="IID17:IIE17"/>
    <mergeCell ref="IIF17:IIG17"/>
    <mergeCell ref="IIH17:III17"/>
    <mergeCell ref="IIJ17:IIK17"/>
    <mergeCell ref="IIL17:IIM17"/>
    <mergeCell ref="IHP17:IHQ17"/>
    <mergeCell ref="IHR17:IHS17"/>
    <mergeCell ref="IHT17:IHU17"/>
    <mergeCell ref="IHV17:IHW17"/>
    <mergeCell ref="IHX17:IHY17"/>
    <mergeCell ref="IHZ17:IIA17"/>
    <mergeCell ref="IHD17:IHE17"/>
    <mergeCell ref="IHF17:IHG17"/>
    <mergeCell ref="IHH17:IHI17"/>
    <mergeCell ref="IHJ17:IHK17"/>
    <mergeCell ref="IHL17:IHM17"/>
    <mergeCell ref="IHN17:IHO17"/>
    <mergeCell ref="IJL17:IJM17"/>
    <mergeCell ref="IJN17:IJO17"/>
    <mergeCell ref="IJP17:IJQ17"/>
    <mergeCell ref="IJR17:IJS17"/>
    <mergeCell ref="IJT17:IJU17"/>
    <mergeCell ref="IJV17:IJW17"/>
    <mergeCell ref="IIZ17:IJA17"/>
    <mergeCell ref="IJB17:IJC17"/>
    <mergeCell ref="IJD17:IJE17"/>
    <mergeCell ref="IJF17:IJG17"/>
    <mergeCell ref="IJH17:IJI17"/>
    <mergeCell ref="IJJ17:IJK17"/>
    <mergeCell ref="IIN17:IIO17"/>
    <mergeCell ref="IIP17:IIQ17"/>
    <mergeCell ref="IIR17:IIS17"/>
    <mergeCell ref="IIT17:IIU17"/>
    <mergeCell ref="IIV17:IIW17"/>
    <mergeCell ref="IIX17:IIY17"/>
    <mergeCell ref="IKV17:IKW17"/>
    <mergeCell ref="IKX17:IKY17"/>
    <mergeCell ref="IKZ17:ILA17"/>
    <mergeCell ref="ILB17:ILC17"/>
    <mergeCell ref="ILD17:ILE17"/>
    <mergeCell ref="ILF17:ILG17"/>
    <mergeCell ref="IKJ17:IKK17"/>
    <mergeCell ref="IKL17:IKM17"/>
    <mergeCell ref="IKN17:IKO17"/>
    <mergeCell ref="IKP17:IKQ17"/>
    <mergeCell ref="IKR17:IKS17"/>
    <mergeCell ref="IKT17:IKU17"/>
    <mergeCell ref="IJX17:IJY17"/>
    <mergeCell ref="IJZ17:IKA17"/>
    <mergeCell ref="IKB17:IKC17"/>
    <mergeCell ref="IKD17:IKE17"/>
    <mergeCell ref="IKF17:IKG17"/>
    <mergeCell ref="IKH17:IKI17"/>
    <mergeCell ref="IMF17:IMG17"/>
    <mergeCell ref="IMH17:IMI17"/>
    <mergeCell ref="IMJ17:IMK17"/>
    <mergeCell ref="IML17:IMM17"/>
    <mergeCell ref="IMN17:IMO17"/>
    <mergeCell ref="IMP17:IMQ17"/>
    <mergeCell ref="ILT17:ILU17"/>
    <mergeCell ref="ILV17:ILW17"/>
    <mergeCell ref="ILX17:ILY17"/>
    <mergeCell ref="ILZ17:IMA17"/>
    <mergeCell ref="IMB17:IMC17"/>
    <mergeCell ref="IMD17:IME17"/>
    <mergeCell ref="ILH17:ILI17"/>
    <mergeCell ref="ILJ17:ILK17"/>
    <mergeCell ref="ILL17:ILM17"/>
    <mergeCell ref="ILN17:ILO17"/>
    <mergeCell ref="ILP17:ILQ17"/>
    <mergeCell ref="ILR17:ILS17"/>
    <mergeCell ref="INP17:INQ17"/>
    <mergeCell ref="INR17:INS17"/>
    <mergeCell ref="INT17:INU17"/>
    <mergeCell ref="INV17:INW17"/>
    <mergeCell ref="INX17:INY17"/>
    <mergeCell ref="INZ17:IOA17"/>
    <mergeCell ref="IND17:INE17"/>
    <mergeCell ref="INF17:ING17"/>
    <mergeCell ref="INH17:INI17"/>
    <mergeCell ref="INJ17:INK17"/>
    <mergeCell ref="INL17:INM17"/>
    <mergeCell ref="INN17:INO17"/>
    <mergeCell ref="IMR17:IMS17"/>
    <mergeCell ref="IMT17:IMU17"/>
    <mergeCell ref="IMV17:IMW17"/>
    <mergeCell ref="IMX17:IMY17"/>
    <mergeCell ref="IMZ17:INA17"/>
    <mergeCell ref="INB17:INC17"/>
    <mergeCell ref="IOZ17:IPA17"/>
    <mergeCell ref="IPB17:IPC17"/>
    <mergeCell ref="IPD17:IPE17"/>
    <mergeCell ref="IPF17:IPG17"/>
    <mergeCell ref="IPH17:IPI17"/>
    <mergeCell ref="IPJ17:IPK17"/>
    <mergeCell ref="ION17:IOO17"/>
    <mergeCell ref="IOP17:IOQ17"/>
    <mergeCell ref="IOR17:IOS17"/>
    <mergeCell ref="IOT17:IOU17"/>
    <mergeCell ref="IOV17:IOW17"/>
    <mergeCell ref="IOX17:IOY17"/>
    <mergeCell ref="IOB17:IOC17"/>
    <mergeCell ref="IOD17:IOE17"/>
    <mergeCell ref="IOF17:IOG17"/>
    <mergeCell ref="IOH17:IOI17"/>
    <mergeCell ref="IOJ17:IOK17"/>
    <mergeCell ref="IOL17:IOM17"/>
    <mergeCell ref="IQJ17:IQK17"/>
    <mergeCell ref="IQL17:IQM17"/>
    <mergeCell ref="IQN17:IQO17"/>
    <mergeCell ref="IQP17:IQQ17"/>
    <mergeCell ref="IQR17:IQS17"/>
    <mergeCell ref="IQT17:IQU17"/>
    <mergeCell ref="IPX17:IPY17"/>
    <mergeCell ref="IPZ17:IQA17"/>
    <mergeCell ref="IQB17:IQC17"/>
    <mergeCell ref="IQD17:IQE17"/>
    <mergeCell ref="IQF17:IQG17"/>
    <mergeCell ref="IQH17:IQI17"/>
    <mergeCell ref="IPL17:IPM17"/>
    <mergeCell ref="IPN17:IPO17"/>
    <mergeCell ref="IPP17:IPQ17"/>
    <mergeCell ref="IPR17:IPS17"/>
    <mergeCell ref="IPT17:IPU17"/>
    <mergeCell ref="IPV17:IPW17"/>
    <mergeCell ref="IRT17:IRU17"/>
    <mergeCell ref="IRV17:IRW17"/>
    <mergeCell ref="IRX17:IRY17"/>
    <mergeCell ref="IRZ17:ISA17"/>
    <mergeCell ref="ISB17:ISC17"/>
    <mergeCell ref="ISD17:ISE17"/>
    <mergeCell ref="IRH17:IRI17"/>
    <mergeCell ref="IRJ17:IRK17"/>
    <mergeCell ref="IRL17:IRM17"/>
    <mergeCell ref="IRN17:IRO17"/>
    <mergeCell ref="IRP17:IRQ17"/>
    <mergeCell ref="IRR17:IRS17"/>
    <mergeCell ref="IQV17:IQW17"/>
    <mergeCell ref="IQX17:IQY17"/>
    <mergeCell ref="IQZ17:IRA17"/>
    <mergeCell ref="IRB17:IRC17"/>
    <mergeCell ref="IRD17:IRE17"/>
    <mergeCell ref="IRF17:IRG17"/>
    <mergeCell ref="ITD17:ITE17"/>
    <mergeCell ref="ITF17:ITG17"/>
    <mergeCell ref="ITH17:ITI17"/>
    <mergeCell ref="ITJ17:ITK17"/>
    <mergeCell ref="ITL17:ITM17"/>
    <mergeCell ref="ITN17:ITO17"/>
    <mergeCell ref="ISR17:ISS17"/>
    <mergeCell ref="IST17:ISU17"/>
    <mergeCell ref="ISV17:ISW17"/>
    <mergeCell ref="ISX17:ISY17"/>
    <mergeCell ref="ISZ17:ITA17"/>
    <mergeCell ref="ITB17:ITC17"/>
    <mergeCell ref="ISF17:ISG17"/>
    <mergeCell ref="ISH17:ISI17"/>
    <mergeCell ref="ISJ17:ISK17"/>
    <mergeCell ref="ISL17:ISM17"/>
    <mergeCell ref="ISN17:ISO17"/>
    <mergeCell ref="ISP17:ISQ17"/>
    <mergeCell ref="IUN17:IUO17"/>
    <mergeCell ref="IUP17:IUQ17"/>
    <mergeCell ref="IUR17:IUS17"/>
    <mergeCell ref="IUT17:IUU17"/>
    <mergeCell ref="IUV17:IUW17"/>
    <mergeCell ref="IUX17:IUY17"/>
    <mergeCell ref="IUB17:IUC17"/>
    <mergeCell ref="IUD17:IUE17"/>
    <mergeCell ref="IUF17:IUG17"/>
    <mergeCell ref="IUH17:IUI17"/>
    <mergeCell ref="IUJ17:IUK17"/>
    <mergeCell ref="IUL17:IUM17"/>
    <mergeCell ref="ITP17:ITQ17"/>
    <mergeCell ref="ITR17:ITS17"/>
    <mergeCell ref="ITT17:ITU17"/>
    <mergeCell ref="ITV17:ITW17"/>
    <mergeCell ref="ITX17:ITY17"/>
    <mergeCell ref="ITZ17:IUA17"/>
    <mergeCell ref="IVX17:IVY17"/>
    <mergeCell ref="IVZ17:IWA17"/>
    <mergeCell ref="IWB17:IWC17"/>
    <mergeCell ref="IWD17:IWE17"/>
    <mergeCell ref="IWF17:IWG17"/>
    <mergeCell ref="IWH17:IWI17"/>
    <mergeCell ref="IVL17:IVM17"/>
    <mergeCell ref="IVN17:IVO17"/>
    <mergeCell ref="IVP17:IVQ17"/>
    <mergeCell ref="IVR17:IVS17"/>
    <mergeCell ref="IVT17:IVU17"/>
    <mergeCell ref="IVV17:IVW17"/>
    <mergeCell ref="IUZ17:IVA17"/>
    <mergeCell ref="IVB17:IVC17"/>
    <mergeCell ref="IVD17:IVE17"/>
    <mergeCell ref="IVF17:IVG17"/>
    <mergeCell ref="IVH17:IVI17"/>
    <mergeCell ref="IVJ17:IVK17"/>
    <mergeCell ref="IXH17:IXI17"/>
    <mergeCell ref="IXJ17:IXK17"/>
    <mergeCell ref="IXL17:IXM17"/>
    <mergeCell ref="IXN17:IXO17"/>
    <mergeCell ref="IXP17:IXQ17"/>
    <mergeCell ref="IXR17:IXS17"/>
    <mergeCell ref="IWV17:IWW17"/>
    <mergeCell ref="IWX17:IWY17"/>
    <mergeCell ref="IWZ17:IXA17"/>
    <mergeCell ref="IXB17:IXC17"/>
    <mergeCell ref="IXD17:IXE17"/>
    <mergeCell ref="IXF17:IXG17"/>
    <mergeCell ref="IWJ17:IWK17"/>
    <mergeCell ref="IWL17:IWM17"/>
    <mergeCell ref="IWN17:IWO17"/>
    <mergeCell ref="IWP17:IWQ17"/>
    <mergeCell ref="IWR17:IWS17"/>
    <mergeCell ref="IWT17:IWU17"/>
    <mergeCell ref="IYR17:IYS17"/>
    <mergeCell ref="IYT17:IYU17"/>
    <mergeCell ref="IYV17:IYW17"/>
    <mergeCell ref="IYX17:IYY17"/>
    <mergeCell ref="IYZ17:IZA17"/>
    <mergeCell ref="IZB17:IZC17"/>
    <mergeCell ref="IYF17:IYG17"/>
    <mergeCell ref="IYH17:IYI17"/>
    <mergeCell ref="IYJ17:IYK17"/>
    <mergeCell ref="IYL17:IYM17"/>
    <mergeCell ref="IYN17:IYO17"/>
    <mergeCell ref="IYP17:IYQ17"/>
    <mergeCell ref="IXT17:IXU17"/>
    <mergeCell ref="IXV17:IXW17"/>
    <mergeCell ref="IXX17:IXY17"/>
    <mergeCell ref="IXZ17:IYA17"/>
    <mergeCell ref="IYB17:IYC17"/>
    <mergeCell ref="IYD17:IYE17"/>
    <mergeCell ref="JAB17:JAC17"/>
    <mergeCell ref="JAD17:JAE17"/>
    <mergeCell ref="JAF17:JAG17"/>
    <mergeCell ref="JAH17:JAI17"/>
    <mergeCell ref="JAJ17:JAK17"/>
    <mergeCell ref="JAL17:JAM17"/>
    <mergeCell ref="IZP17:IZQ17"/>
    <mergeCell ref="IZR17:IZS17"/>
    <mergeCell ref="IZT17:IZU17"/>
    <mergeCell ref="IZV17:IZW17"/>
    <mergeCell ref="IZX17:IZY17"/>
    <mergeCell ref="IZZ17:JAA17"/>
    <mergeCell ref="IZD17:IZE17"/>
    <mergeCell ref="IZF17:IZG17"/>
    <mergeCell ref="IZH17:IZI17"/>
    <mergeCell ref="IZJ17:IZK17"/>
    <mergeCell ref="IZL17:IZM17"/>
    <mergeCell ref="IZN17:IZO17"/>
    <mergeCell ref="JBL17:JBM17"/>
    <mergeCell ref="JBN17:JBO17"/>
    <mergeCell ref="JBP17:JBQ17"/>
    <mergeCell ref="JBR17:JBS17"/>
    <mergeCell ref="JBT17:JBU17"/>
    <mergeCell ref="JBV17:JBW17"/>
    <mergeCell ref="JAZ17:JBA17"/>
    <mergeCell ref="JBB17:JBC17"/>
    <mergeCell ref="JBD17:JBE17"/>
    <mergeCell ref="JBF17:JBG17"/>
    <mergeCell ref="JBH17:JBI17"/>
    <mergeCell ref="JBJ17:JBK17"/>
    <mergeCell ref="JAN17:JAO17"/>
    <mergeCell ref="JAP17:JAQ17"/>
    <mergeCell ref="JAR17:JAS17"/>
    <mergeCell ref="JAT17:JAU17"/>
    <mergeCell ref="JAV17:JAW17"/>
    <mergeCell ref="JAX17:JAY17"/>
    <mergeCell ref="JCV17:JCW17"/>
    <mergeCell ref="JCX17:JCY17"/>
    <mergeCell ref="JCZ17:JDA17"/>
    <mergeCell ref="JDB17:JDC17"/>
    <mergeCell ref="JDD17:JDE17"/>
    <mergeCell ref="JDF17:JDG17"/>
    <mergeCell ref="JCJ17:JCK17"/>
    <mergeCell ref="JCL17:JCM17"/>
    <mergeCell ref="JCN17:JCO17"/>
    <mergeCell ref="JCP17:JCQ17"/>
    <mergeCell ref="JCR17:JCS17"/>
    <mergeCell ref="JCT17:JCU17"/>
    <mergeCell ref="JBX17:JBY17"/>
    <mergeCell ref="JBZ17:JCA17"/>
    <mergeCell ref="JCB17:JCC17"/>
    <mergeCell ref="JCD17:JCE17"/>
    <mergeCell ref="JCF17:JCG17"/>
    <mergeCell ref="JCH17:JCI17"/>
    <mergeCell ref="JEF17:JEG17"/>
    <mergeCell ref="JEH17:JEI17"/>
    <mergeCell ref="JEJ17:JEK17"/>
    <mergeCell ref="JEL17:JEM17"/>
    <mergeCell ref="JEN17:JEO17"/>
    <mergeCell ref="JEP17:JEQ17"/>
    <mergeCell ref="JDT17:JDU17"/>
    <mergeCell ref="JDV17:JDW17"/>
    <mergeCell ref="JDX17:JDY17"/>
    <mergeCell ref="JDZ17:JEA17"/>
    <mergeCell ref="JEB17:JEC17"/>
    <mergeCell ref="JED17:JEE17"/>
    <mergeCell ref="JDH17:JDI17"/>
    <mergeCell ref="JDJ17:JDK17"/>
    <mergeCell ref="JDL17:JDM17"/>
    <mergeCell ref="JDN17:JDO17"/>
    <mergeCell ref="JDP17:JDQ17"/>
    <mergeCell ref="JDR17:JDS17"/>
    <mergeCell ref="JFP17:JFQ17"/>
    <mergeCell ref="JFR17:JFS17"/>
    <mergeCell ref="JFT17:JFU17"/>
    <mergeCell ref="JFV17:JFW17"/>
    <mergeCell ref="JFX17:JFY17"/>
    <mergeCell ref="JFZ17:JGA17"/>
    <mergeCell ref="JFD17:JFE17"/>
    <mergeCell ref="JFF17:JFG17"/>
    <mergeCell ref="JFH17:JFI17"/>
    <mergeCell ref="JFJ17:JFK17"/>
    <mergeCell ref="JFL17:JFM17"/>
    <mergeCell ref="JFN17:JFO17"/>
    <mergeCell ref="JER17:JES17"/>
    <mergeCell ref="JET17:JEU17"/>
    <mergeCell ref="JEV17:JEW17"/>
    <mergeCell ref="JEX17:JEY17"/>
    <mergeCell ref="JEZ17:JFA17"/>
    <mergeCell ref="JFB17:JFC17"/>
    <mergeCell ref="JGZ17:JHA17"/>
    <mergeCell ref="JHB17:JHC17"/>
    <mergeCell ref="JHD17:JHE17"/>
    <mergeCell ref="JHF17:JHG17"/>
    <mergeCell ref="JHH17:JHI17"/>
    <mergeCell ref="JHJ17:JHK17"/>
    <mergeCell ref="JGN17:JGO17"/>
    <mergeCell ref="JGP17:JGQ17"/>
    <mergeCell ref="JGR17:JGS17"/>
    <mergeCell ref="JGT17:JGU17"/>
    <mergeCell ref="JGV17:JGW17"/>
    <mergeCell ref="JGX17:JGY17"/>
    <mergeCell ref="JGB17:JGC17"/>
    <mergeCell ref="JGD17:JGE17"/>
    <mergeCell ref="JGF17:JGG17"/>
    <mergeCell ref="JGH17:JGI17"/>
    <mergeCell ref="JGJ17:JGK17"/>
    <mergeCell ref="JGL17:JGM17"/>
    <mergeCell ref="JIJ17:JIK17"/>
    <mergeCell ref="JIL17:JIM17"/>
    <mergeCell ref="JIN17:JIO17"/>
    <mergeCell ref="JIP17:JIQ17"/>
    <mergeCell ref="JIR17:JIS17"/>
    <mergeCell ref="JIT17:JIU17"/>
    <mergeCell ref="JHX17:JHY17"/>
    <mergeCell ref="JHZ17:JIA17"/>
    <mergeCell ref="JIB17:JIC17"/>
    <mergeCell ref="JID17:JIE17"/>
    <mergeCell ref="JIF17:JIG17"/>
    <mergeCell ref="JIH17:JII17"/>
    <mergeCell ref="JHL17:JHM17"/>
    <mergeCell ref="JHN17:JHO17"/>
    <mergeCell ref="JHP17:JHQ17"/>
    <mergeCell ref="JHR17:JHS17"/>
    <mergeCell ref="JHT17:JHU17"/>
    <mergeCell ref="JHV17:JHW17"/>
    <mergeCell ref="JJT17:JJU17"/>
    <mergeCell ref="JJV17:JJW17"/>
    <mergeCell ref="JJX17:JJY17"/>
    <mergeCell ref="JJZ17:JKA17"/>
    <mergeCell ref="JKB17:JKC17"/>
    <mergeCell ref="JKD17:JKE17"/>
    <mergeCell ref="JJH17:JJI17"/>
    <mergeCell ref="JJJ17:JJK17"/>
    <mergeCell ref="JJL17:JJM17"/>
    <mergeCell ref="JJN17:JJO17"/>
    <mergeCell ref="JJP17:JJQ17"/>
    <mergeCell ref="JJR17:JJS17"/>
    <mergeCell ref="JIV17:JIW17"/>
    <mergeCell ref="JIX17:JIY17"/>
    <mergeCell ref="JIZ17:JJA17"/>
    <mergeCell ref="JJB17:JJC17"/>
    <mergeCell ref="JJD17:JJE17"/>
    <mergeCell ref="JJF17:JJG17"/>
    <mergeCell ref="JLD17:JLE17"/>
    <mergeCell ref="JLF17:JLG17"/>
    <mergeCell ref="JLH17:JLI17"/>
    <mergeCell ref="JLJ17:JLK17"/>
    <mergeCell ref="JLL17:JLM17"/>
    <mergeCell ref="JLN17:JLO17"/>
    <mergeCell ref="JKR17:JKS17"/>
    <mergeCell ref="JKT17:JKU17"/>
    <mergeCell ref="JKV17:JKW17"/>
    <mergeCell ref="JKX17:JKY17"/>
    <mergeCell ref="JKZ17:JLA17"/>
    <mergeCell ref="JLB17:JLC17"/>
    <mergeCell ref="JKF17:JKG17"/>
    <mergeCell ref="JKH17:JKI17"/>
    <mergeCell ref="JKJ17:JKK17"/>
    <mergeCell ref="JKL17:JKM17"/>
    <mergeCell ref="JKN17:JKO17"/>
    <mergeCell ref="JKP17:JKQ17"/>
    <mergeCell ref="JMN17:JMO17"/>
    <mergeCell ref="JMP17:JMQ17"/>
    <mergeCell ref="JMR17:JMS17"/>
    <mergeCell ref="JMT17:JMU17"/>
    <mergeCell ref="JMV17:JMW17"/>
    <mergeCell ref="JMX17:JMY17"/>
    <mergeCell ref="JMB17:JMC17"/>
    <mergeCell ref="JMD17:JME17"/>
    <mergeCell ref="JMF17:JMG17"/>
    <mergeCell ref="JMH17:JMI17"/>
    <mergeCell ref="JMJ17:JMK17"/>
    <mergeCell ref="JML17:JMM17"/>
    <mergeCell ref="JLP17:JLQ17"/>
    <mergeCell ref="JLR17:JLS17"/>
    <mergeCell ref="JLT17:JLU17"/>
    <mergeCell ref="JLV17:JLW17"/>
    <mergeCell ref="JLX17:JLY17"/>
    <mergeCell ref="JLZ17:JMA17"/>
    <mergeCell ref="JNX17:JNY17"/>
    <mergeCell ref="JNZ17:JOA17"/>
    <mergeCell ref="JOB17:JOC17"/>
    <mergeCell ref="JOD17:JOE17"/>
    <mergeCell ref="JOF17:JOG17"/>
    <mergeCell ref="JOH17:JOI17"/>
    <mergeCell ref="JNL17:JNM17"/>
    <mergeCell ref="JNN17:JNO17"/>
    <mergeCell ref="JNP17:JNQ17"/>
    <mergeCell ref="JNR17:JNS17"/>
    <mergeCell ref="JNT17:JNU17"/>
    <mergeCell ref="JNV17:JNW17"/>
    <mergeCell ref="JMZ17:JNA17"/>
    <mergeCell ref="JNB17:JNC17"/>
    <mergeCell ref="JND17:JNE17"/>
    <mergeCell ref="JNF17:JNG17"/>
    <mergeCell ref="JNH17:JNI17"/>
    <mergeCell ref="JNJ17:JNK17"/>
    <mergeCell ref="JPH17:JPI17"/>
    <mergeCell ref="JPJ17:JPK17"/>
    <mergeCell ref="JPL17:JPM17"/>
    <mergeCell ref="JPN17:JPO17"/>
    <mergeCell ref="JPP17:JPQ17"/>
    <mergeCell ref="JPR17:JPS17"/>
    <mergeCell ref="JOV17:JOW17"/>
    <mergeCell ref="JOX17:JOY17"/>
    <mergeCell ref="JOZ17:JPA17"/>
    <mergeCell ref="JPB17:JPC17"/>
    <mergeCell ref="JPD17:JPE17"/>
    <mergeCell ref="JPF17:JPG17"/>
    <mergeCell ref="JOJ17:JOK17"/>
    <mergeCell ref="JOL17:JOM17"/>
    <mergeCell ref="JON17:JOO17"/>
    <mergeCell ref="JOP17:JOQ17"/>
    <mergeCell ref="JOR17:JOS17"/>
    <mergeCell ref="JOT17:JOU17"/>
    <mergeCell ref="JQR17:JQS17"/>
    <mergeCell ref="JQT17:JQU17"/>
    <mergeCell ref="JQV17:JQW17"/>
    <mergeCell ref="JQX17:JQY17"/>
    <mergeCell ref="JQZ17:JRA17"/>
    <mergeCell ref="JRB17:JRC17"/>
    <mergeCell ref="JQF17:JQG17"/>
    <mergeCell ref="JQH17:JQI17"/>
    <mergeCell ref="JQJ17:JQK17"/>
    <mergeCell ref="JQL17:JQM17"/>
    <mergeCell ref="JQN17:JQO17"/>
    <mergeCell ref="JQP17:JQQ17"/>
    <mergeCell ref="JPT17:JPU17"/>
    <mergeCell ref="JPV17:JPW17"/>
    <mergeCell ref="JPX17:JPY17"/>
    <mergeCell ref="JPZ17:JQA17"/>
    <mergeCell ref="JQB17:JQC17"/>
    <mergeCell ref="JQD17:JQE17"/>
    <mergeCell ref="JSB17:JSC17"/>
    <mergeCell ref="JSD17:JSE17"/>
    <mergeCell ref="JSF17:JSG17"/>
    <mergeCell ref="JSH17:JSI17"/>
    <mergeCell ref="JSJ17:JSK17"/>
    <mergeCell ref="JSL17:JSM17"/>
    <mergeCell ref="JRP17:JRQ17"/>
    <mergeCell ref="JRR17:JRS17"/>
    <mergeCell ref="JRT17:JRU17"/>
    <mergeCell ref="JRV17:JRW17"/>
    <mergeCell ref="JRX17:JRY17"/>
    <mergeCell ref="JRZ17:JSA17"/>
    <mergeCell ref="JRD17:JRE17"/>
    <mergeCell ref="JRF17:JRG17"/>
    <mergeCell ref="JRH17:JRI17"/>
    <mergeCell ref="JRJ17:JRK17"/>
    <mergeCell ref="JRL17:JRM17"/>
    <mergeCell ref="JRN17:JRO17"/>
    <mergeCell ref="JTL17:JTM17"/>
    <mergeCell ref="JTN17:JTO17"/>
    <mergeCell ref="JTP17:JTQ17"/>
    <mergeCell ref="JTR17:JTS17"/>
    <mergeCell ref="JTT17:JTU17"/>
    <mergeCell ref="JTV17:JTW17"/>
    <mergeCell ref="JSZ17:JTA17"/>
    <mergeCell ref="JTB17:JTC17"/>
    <mergeCell ref="JTD17:JTE17"/>
    <mergeCell ref="JTF17:JTG17"/>
    <mergeCell ref="JTH17:JTI17"/>
    <mergeCell ref="JTJ17:JTK17"/>
    <mergeCell ref="JSN17:JSO17"/>
    <mergeCell ref="JSP17:JSQ17"/>
    <mergeCell ref="JSR17:JSS17"/>
    <mergeCell ref="JST17:JSU17"/>
    <mergeCell ref="JSV17:JSW17"/>
    <mergeCell ref="JSX17:JSY17"/>
    <mergeCell ref="JUV17:JUW17"/>
    <mergeCell ref="JUX17:JUY17"/>
    <mergeCell ref="JUZ17:JVA17"/>
    <mergeCell ref="JVB17:JVC17"/>
    <mergeCell ref="JVD17:JVE17"/>
    <mergeCell ref="JVF17:JVG17"/>
    <mergeCell ref="JUJ17:JUK17"/>
    <mergeCell ref="JUL17:JUM17"/>
    <mergeCell ref="JUN17:JUO17"/>
    <mergeCell ref="JUP17:JUQ17"/>
    <mergeCell ref="JUR17:JUS17"/>
    <mergeCell ref="JUT17:JUU17"/>
    <mergeCell ref="JTX17:JTY17"/>
    <mergeCell ref="JTZ17:JUA17"/>
    <mergeCell ref="JUB17:JUC17"/>
    <mergeCell ref="JUD17:JUE17"/>
    <mergeCell ref="JUF17:JUG17"/>
    <mergeCell ref="JUH17:JUI17"/>
    <mergeCell ref="JWF17:JWG17"/>
    <mergeCell ref="JWH17:JWI17"/>
    <mergeCell ref="JWJ17:JWK17"/>
    <mergeCell ref="JWL17:JWM17"/>
    <mergeCell ref="JWN17:JWO17"/>
    <mergeCell ref="JWP17:JWQ17"/>
    <mergeCell ref="JVT17:JVU17"/>
    <mergeCell ref="JVV17:JVW17"/>
    <mergeCell ref="JVX17:JVY17"/>
    <mergeCell ref="JVZ17:JWA17"/>
    <mergeCell ref="JWB17:JWC17"/>
    <mergeCell ref="JWD17:JWE17"/>
    <mergeCell ref="JVH17:JVI17"/>
    <mergeCell ref="JVJ17:JVK17"/>
    <mergeCell ref="JVL17:JVM17"/>
    <mergeCell ref="JVN17:JVO17"/>
    <mergeCell ref="JVP17:JVQ17"/>
    <mergeCell ref="JVR17:JVS17"/>
    <mergeCell ref="JXP17:JXQ17"/>
    <mergeCell ref="JXR17:JXS17"/>
    <mergeCell ref="JXT17:JXU17"/>
    <mergeCell ref="JXV17:JXW17"/>
    <mergeCell ref="JXX17:JXY17"/>
    <mergeCell ref="JXZ17:JYA17"/>
    <mergeCell ref="JXD17:JXE17"/>
    <mergeCell ref="JXF17:JXG17"/>
    <mergeCell ref="JXH17:JXI17"/>
    <mergeCell ref="JXJ17:JXK17"/>
    <mergeCell ref="JXL17:JXM17"/>
    <mergeCell ref="JXN17:JXO17"/>
    <mergeCell ref="JWR17:JWS17"/>
    <mergeCell ref="JWT17:JWU17"/>
    <mergeCell ref="JWV17:JWW17"/>
    <mergeCell ref="JWX17:JWY17"/>
    <mergeCell ref="JWZ17:JXA17"/>
    <mergeCell ref="JXB17:JXC17"/>
    <mergeCell ref="JYZ17:JZA17"/>
    <mergeCell ref="JZB17:JZC17"/>
    <mergeCell ref="JZD17:JZE17"/>
    <mergeCell ref="JZF17:JZG17"/>
    <mergeCell ref="JZH17:JZI17"/>
    <mergeCell ref="JZJ17:JZK17"/>
    <mergeCell ref="JYN17:JYO17"/>
    <mergeCell ref="JYP17:JYQ17"/>
    <mergeCell ref="JYR17:JYS17"/>
    <mergeCell ref="JYT17:JYU17"/>
    <mergeCell ref="JYV17:JYW17"/>
    <mergeCell ref="JYX17:JYY17"/>
    <mergeCell ref="JYB17:JYC17"/>
    <mergeCell ref="JYD17:JYE17"/>
    <mergeCell ref="JYF17:JYG17"/>
    <mergeCell ref="JYH17:JYI17"/>
    <mergeCell ref="JYJ17:JYK17"/>
    <mergeCell ref="JYL17:JYM17"/>
    <mergeCell ref="KAJ17:KAK17"/>
    <mergeCell ref="KAL17:KAM17"/>
    <mergeCell ref="KAN17:KAO17"/>
    <mergeCell ref="KAP17:KAQ17"/>
    <mergeCell ref="KAR17:KAS17"/>
    <mergeCell ref="KAT17:KAU17"/>
    <mergeCell ref="JZX17:JZY17"/>
    <mergeCell ref="JZZ17:KAA17"/>
    <mergeCell ref="KAB17:KAC17"/>
    <mergeCell ref="KAD17:KAE17"/>
    <mergeCell ref="KAF17:KAG17"/>
    <mergeCell ref="KAH17:KAI17"/>
    <mergeCell ref="JZL17:JZM17"/>
    <mergeCell ref="JZN17:JZO17"/>
    <mergeCell ref="JZP17:JZQ17"/>
    <mergeCell ref="JZR17:JZS17"/>
    <mergeCell ref="JZT17:JZU17"/>
    <mergeCell ref="JZV17:JZW17"/>
    <mergeCell ref="KBT17:KBU17"/>
    <mergeCell ref="KBV17:KBW17"/>
    <mergeCell ref="KBX17:KBY17"/>
    <mergeCell ref="KBZ17:KCA17"/>
    <mergeCell ref="KCB17:KCC17"/>
    <mergeCell ref="KCD17:KCE17"/>
    <mergeCell ref="KBH17:KBI17"/>
    <mergeCell ref="KBJ17:KBK17"/>
    <mergeCell ref="KBL17:KBM17"/>
    <mergeCell ref="KBN17:KBO17"/>
    <mergeCell ref="KBP17:KBQ17"/>
    <mergeCell ref="KBR17:KBS17"/>
    <mergeCell ref="KAV17:KAW17"/>
    <mergeCell ref="KAX17:KAY17"/>
    <mergeCell ref="KAZ17:KBA17"/>
    <mergeCell ref="KBB17:KBC17"/>
    <mergeCell ref="KBD17:KBE17"/>
    <mergeCell ref="KBF17:KBG17"/>
    <mergeCell ref="KDD17:KDE17"/>
    <mergeCell ref="KDF17:KDG17"/>
    <mergeCell ref="KDH17:KDI17"/>
    <mergeCell ref="KDJ17:KDK17"/>
    <mergeCell ref="KDL17:KDM17"/>
    <mergeCell ref="KDN17:KDO17"/>
    <mergeCell ref="KCR17:KCS17"/>
    <mergeCell ref="KCT17:KCU17"/>
    <mergeCell ref="KCV17:KCW17"/>
    <mergeCell ref="KCX17:KCY17"/>
    <mergeCell ref="KCZ17:KDA17"/>
    <mergeCell ref="KDB17:KDC17"/>
    <mergeCell ref="KCF17:KCG17"/>
    <mergeCell ref="KCH17:KCI17"/>
    <mergeCell ref="KCJ17:KCK17"/>
    <mergeCell ref="KCL17:KCM17"/>
    <mergeCell ref="KCN17:KCO17"/>
    <mergeCell ref="KCP17:KCQ17"/>
    <mergeCell ref="KEN17:KEO17"/>
    <mergeCell ref="KEP17:KEQ17"/>
    <mergeCell ref="KER17:KES17"/>
    <mergeCell ref="KET17:KEU17"/>
    <mergeCell ref="KEV17:KEW17"/>
    <mergeCell ref="KEX17:KEY17"/>
    <mergeCell ref="KEB17:KEC17"/>
    <mergeCell ref="KED17:KEE17"/>
    <mergeCell ref="KEF17:KEG17"/>
    <mergeCell ref="KEH17:KEI17"/>
    <mergeCell ref="KEJ17:KEK17"/>
    <mergeCell ref="KEL17:KEM17"/>
    <mergeCell ref="KDP17:KDQ17"/>
    <mergeCell ref="KDR17:KDS17"/>
    <mergeCell ref="KDT17:KDU17"/>
    <mergeCell ref="KDV17:KDW17"/>
    <mergeCell ref="KDX17:KDY17"/>
    <mergeCell ref="KDZ17:KEA17"/>
    <mergeCell ref="KFX17:KFY17"/>
    <mergeCell ref="KFZ17:KGA17"/>
    <mergeCell ref="KGB17:KGC17"/>
    <mergeCell ref="KGD17:KGE17"/>
    <mergeCell ref="KGF17:KGG17"/>
    <mergeCell ref="KGH17:KGI17"/>
    <mergeCell ref="KFL17:KFM17"/>
    <mergeCell ref="KFN17:KFO17"/>
    <mergeCell ref="KFP17:KFQ17"/>
    <mergeCell ref="KFR17:KFS17"/>
    <mergeCell ref="KFT17:KFU17"/>
    <mergeCell ref="KFV17:KFW17"/>
    <mergeCell ref="KEZ17:KFA17"/>
    <mergeCell ref="KFB17:KFC17"/>
    <mergeCell ref="KFD17:KFE17"/>
    <mergeCell ref="KFF17:KFG17"/>
    <mergeCell ref="KFH17:KFI17"/>
    <mergeCell ref="KFJ17:KFK17"/>
    <mergeCell ref="KHH17:KHI17"/>
    <mergeCell ref="KHJ17:KHK17"/>
    <mergeCell ref="KHL17:KHM17"/>
    <mergeCell ref="KHN17:KHO17"/>
    <mergeCell ref="KHP17:KHQ17"/>
    <mergeCell ref="KHR17:KHS17"/>
    <mergeCell ref="KGV17:KGW17"/>
    <mergeCell ref="KGX17:KGY17"/>
    <mergeCell ref="KGZ17:KHA17"/>
    <mergeCell ref="KHB17:KHC17"/>
    <mergeCell ref="KHD17:KHE17"/>
    <mergeCell ref="KHF17:KHG17"/>
    <mergeCell ref="KGJ17:KGK17"/>
    <mergeCell ref="KGL17:KGM17"/>
    <mergeCell ref="KGN17:KGO17"/>
    <mergeCell ref="KGP17:KGQ17"/>
    <mergeCell ref="KGR17:KGS17"/>
    <mergeCell ref="KGT17:KGU17"/>
    <mergeCell ref="KIR17:KIS17"/>
    <mergeCell ref="KIT17:KIU17"/>
    <mergeCell ref="KIV17:KIW17"/>
    <mergeCell ref="KIX17:KIY17"/>
    <mergeCell ref="KIZ17:KJA17"/>
    <mergeCell ref="KJB17:KJC17"/>
    <mergeCell ref="KIF17:KIG17"/>
    <mergeCell ref="KIH17:KII17"/>
    <mergeCell ref="KIJ17:KIK17"/>
    <mergeCell ref="KIL17:KIM17"/>
    <mergeCell ref="KIN17:KIO17"/>
    <mergeCell ref="KIP17:KIQ17"/>
    <mergeCell ref="KHT17:KHU17"/>
    <mergeCell ref="KHV17:KHW17"/>
    <mergeCell ref="KHX17:KHY17"/>
    <mergeCell ref="KHZ17:KIA17"/>
    <mergeCell ref="KIB17:KIC17"/>
    <mergeCell ref="KID17:KIE17"/>
    <mergeCell ref="KKB17:KKC17"/>
    <mergeCell ref="KKD17:KKE17"/>
    <mergeCell ref="KKF17:KKG17"/>
    <mergeCell ref="KKH17:KKI17"/>
    <mergeCell ref="KKJ17:KKK17"/>
    <mergeCell ref="KKL17:KKM17"/>
    <mergeCell ref="KJP17:KJQ17"/>
    <mergeCell ref="KJR17:KJS17"/>
    <mergeCell ref="KJT17:KJU17"/>
    <mergeCell ref="KJV17:KJW17"/>
    <mergeCell ref="KJX17:KJY17"/>
    <mergeCell ref="KJZ17:KKA17"/>
    <mergeCell ref="KJD17:KJE17"/>
    <mergeCell ref="KJF17:KJG17"/>
    <mergeCell ref="KJH17:KJI17"/>
    <mergeCell ref="KJJ17:KJK17"/>
    <mergeCell ref="KJL17:KJM17"/>
    <mergeCell ref="KJN17:KJO17"/>
    <mergeCell ref="KLL17:KLM17"/>
    <mergeCell ref="KLN17:KLO17"/>
    <mergeCell ref="KLP17:KLQ17"/>
    <mergeCell ref="KLR17:KLS17"/>
    <mergeCell ref="KLT17:KLU17"/>
    <mergeCell ref="KLV17:KLW17"/>
    <mergeCell ref="KKZ17:KLA17"/>
    <mergeCell ref="KLB17:KLC17"/>
    <mergeCell ref="KLD17:KLE17"/>
    <mergeCell ref="KLF17:KLG17"/>
    <mergeCell ref="KLH17:KLI17"/>
    <mergeCell ref="KLJ17:KLK17"/>
    <mergeCell ref="KKN17:KKO17"/>
    <mergeCell ref="KKP17:KKQ17"/>
    <mergeCell ref="KKR17:KKS17"/>
    <mergeCell ref="KKT17:KKU17"/>
    <mergeCell ref="KKV17:KKW17"/>
    <mergeCell ref="KKX17:KKY17"/>
    <mergeCell ref="KMV17:KMW17"/>
    <mergeCell ref="KMX17:KMY17"/>
    <mergeCell ref="KMZ17:KNA17"/>
    <mergeCell ref="KNB17:KNC17"/>
    <mergeCell ref="KND17:KNE17"/>
    <mergeCell ref="KNF17:KNG17"/>
    <mergeCell ref="KMJ17:KMK17"/>
    <mergeCell ref="KML17:KMM17"/>
    <mergeCell ref="KMN17:KMO17"/>
    <mergeCell ref="KMP17:KMQ17"/>
    <mergeCell ref="KMR17:KMS17"/>
    <mergeCell ref="KMT17:KMU17"/>
    <mergeCell ref="KLX17:KLY17"/>
    <mergeCell ref="KLZ17:KMA17"/>
    <mergeCell ref="KMB17:KMC17"/>
    <mergeCell ref="KMD17:KME17"/>
    <mergeCell ref="KMF17:KMG17"/>
    <mergeCell ref="KMH17:KMI17"/>
    <mergeCell ref="KOF17:KOG17"/>
    <mergeCell ref="KOH17:KOI17"/>
    <mergeCell ref="KOJ17:KOK17"/>
    <mergeCell ref="KOL17:KOM17"/>
    <mergeCell ref="KON17:KOO17"/>
    <mergeCell ref="KOP17:KOQ17"/>
    <mergeCell ref="KNT17:KNU17"/>
    <mergeCell ref="KNV17:KNW17"/>
    <mergeCell ref="KNX17:KNY17"/>
    <mergeCell ref="KNZ17:KOA17"/>
    <mergeCell ref="KOB17:KOC17"/>
    <mergeCell ref="KOD17:KOE17"/>
    <mergeCell ref="KNH17:KNI17"/>
    <mergeCell ref="KNJ17:KNK17"/>
    <mergeCell ref="KNL17:KNM17"/>
    <mergeCell ref="KNN17:KNO17"/>
    <mergeCell ref="KNP17:KNQ17"/>
    <mergeCell ref="KNR17:KNS17"/>
    <mergeCell ref="KPP17:KPQ17"/>
    <mergeCell ref="KPR17:KPS17"/>
    <mergeCell ref="KPT17:KPU17"/>
    <mergeCell ref="KPV17:KPW17"/>
    <mergeCell ref="KPX17:KPY17"/>
    <mergeCell ref="KPZ17:KQA17"/>
    <mergeCell ref="KPD17:KPE17"/>
    <mergeCell ref="KPF17:KPG17"/>
    <mergeCell ref="KPH17:KPI17"/>
    <mergeCell ref="KPJ17:KPK17"/>
    <mergeCell ref="KPL17:KPM17"/>
    <mergeCell ref="KPN17:KPO17"/>
    <mergeCell ref="KOR17:KOS17"/>
    <mergeCell ref="KOT17:KOU17"/>
    <mergeCell ref="KOV17:KOW17"/>
    <mergeCell ref="KOX17:KOY17"/>
    <mergeCell ref="KOZ17:KPA17"/>
    <mergeCell ref="KPB17:KPC17"/>
    <mergeCell ref="KQZ17:KRA17"/>
    <mergeCell ref="KRB17:KRC17"/>
    <mergeCell ref="KRD17:KRE17"/>
    <mergeCell ref="KRF17:KRG17"/>
    <mergeCell ref="KRH17:KRI17"/>
    <mergeCell ref="KRJ17:KRK17"/>
    <mergeCell ref="KQN17:KQO17"/>
    <mergeCell ref="KQP17:KQQ17"/>
    <mergeCell ref="KQR17:KQS17"/>
    <mergeCell ref="KQT17:KQU17"/>
    <mergeCell ref="KQV17:KQW17"/>
    <mergeCell ref="KQX17:KQY17"/>
    <mergeCell ref="KQB17:KQC17"/>
    <mergeCell ref="KQD17:KQE17"/>
    <mergeCell ref="KQF17:KQG17"/>
    <mergeCell ref="KQH17:KQI17"/>
    <mergeCell ref="KQJ17:KQK17"/>
    <mergeCell ref="KQL17:KQM17"/>
    <mergeCell ref="KSJ17:KSK17"/>
    <mergeCell ref="KSL17:KSM17"/>
    <mergeCell ref="KSN17:KSO17"/>
    <mergeCell ref="KSP17:KSQ17"/>
    <mergeCell ref="KSR17:KSS17"/>
    <mergeCell ref="KST17:KSU17"/>
    <mergeCell ref="KRX17:KRY17"/>
    <mergeCell ref="KRZ17:KSA17"/>
    <mergeCell ref="KSB17:KSC17"/>
    <mergeCell ref="KSD17:KSE17"/>
    <mergeCell ref="KSF17:KSG17"/>
    <mergeCell ref="KSH17:KSI17"/>
    <mergeCell ref="KRL17:KRM17"/>
    <mergeCell ref="KRN17:KRO17"/>
    <mergeCell ref="KRP17:KRQ17"/>
    <mergeCell ref="KRR17:KRS17"/>
    <mergeCell ref="KRT17:KRU17"/>
    <mergeCell ref="KRV17:KRW17"/>
    <mergeCell ref="KTT17:KTU17"/>
    <mergeCell ref="KTV17:KTW17"/>
    <mergeCell ref="KTX17:KTY17"/>
    <mergeCell ref="KTZ17:KUA17"/>
    <mergeCell ref="KUB17:KUC17"/>
    <mergeCell ref="KUD17:KUE17"/>
    <mergeCell ref="KTH17:KTI17"/>
    <mergeCell ref="KTJ17:KTK17"/>
    <mergeCell ref="KTL17:KTM17"/>
    <mergeCell ref="KTN17:KTO17"/>
    <mergeCell ref="KTP17:KTQ17"/>
    <mergeCell ref="KTR17:KTS17"/>
    <mergeCell ref="KSV17:KSW17"/>
    <mergeCell ref="KSX17:KSY17"/>
    <mergeCell ref="KSZ17:KTA17"/>
    <mergeCell ref="KTB17:KTC17"/>
    <mergeCell ref="KTD17:KTE17"/>
    <mergeCell ref="KTF17:KTG17"/>
    <mergeCell ref="KVD17:KVE17"/>
    <mergeCell ref="KVF17:KVG17"/>
    <mergeCell ref="KVH17:KVI17"/>
    <mergeCell ref="KVJ17:KVK17"/>
    <mergeCell ref="KVL17:KVM17"/>
    <mergeCell ref="KVN17:KVO17"/>
    <mergeCell ref="KUR17:KUS17"/>
    <mergeCell ref="KUT17:KUU17"/>
    <mergeCell ref="KUV17:KUW17"/>
    <mergeCell ref="KUX17:KUY17"/>
    <mergeCell ref="KUZ17:KVA17"/>
    <mergeCell ref="KVB17:KVC17"/>
    <mergeCell ref="KUF17:KUG17"/>
    <mergeCell ref="KUH17:KUI17"/>
    <mergeCell ref="KUJ17:KUK17"/>
    <mergeCell ref="KUL17:KUM17"/>
    <mergeCell ref="KUN17:KUO17"/>
    <mergeCell ref="KUP17:KUQ17"/>
    <mergeCell ref="KWN17:KWO17"/>
    <mergeCell ref="KWP17:KWQ17"/>
    <mergeCell ref="KWR17:KWS17"/>
    <mergeCell ref="KWT17:KWU17"/>
    <mergeCell ref="KWV17:KWW17"/>
    <mergeCell ref="KWX17:KWY17"/>
    <mergeCell ref="KWB17:KWC17"/>
    <mergeCell ref="KWD17:KWE17"/>
    <mergeCell ref="KWF17:KWG17"/>
    <mergeCell ref="KWH17:KWI17"/>
    <mergeCell ref="KWJ17:KWK17"/>
    <mergeCell ref="KWL17:KWM17"/>
    <mergeCell ref="KVP17:KVQ17"/>
    <mergeCell ref="KVR17:KVS17"/>
    <mergeCell ref="KVT17:KVU17"/>
    <mergeCell ref="KVV17:KVW17"/>
    <mergeCell ref="KVX17:KVY17"/>
    <mergeCell ref="KVZ17:KWA17"/>
    <mergeCell ref="KXX17:KXY17"/>
    <mergeCell ref="KXZ17:KYA17"/>
    <mergeCell ref="KYB17:KYC17"/>
    <mergeCell ref="KYD17:KYE17"/>
    <mergeCell ref="KYF17:KYG17"/>
    <mergeCell ref="KYH17:KYI17"/>
    <mergeCell ref="KXL17:KXM17"/>
    <mergeCell ref="KXN17:KXO17"/>
    <mergeCell ref="KXP17:KXQ17"/>
    <mergeCell ref="KXR17:KXS17"/>
    <mergeCell ref="KXT17:KXU17"/>
    <mergeCell ref="KXV17:KXW17"/>
    <mergeCell ref="KWZ17:KXA17"/>
    <mergeCell ref="KXB17:KXC17"/>
    <mergeCell ref="KXD17:KXE17"/>
    <mergeCell ref="KXF17:KXG17"/>
    <mergeCell ref="KXH17:KXI17"/>
    <mergeCell ref="KXJ17:KXK17"/>
    <mergeCell ref="KZH17:KZI17"/>
    <mergeCell ref="KZJ17:KZK17"/>
    <mergeCell ref="KZL17:KZM17"/>
    <mergeCell ref="KZN17:KZO17"/>
    <mergeCell ref="KZP17:KZQ17"/>
    <mergeCell ref="KZR17:KZS17"/>
    <mergeCell ref="KYV17:KYW17"/>
    <mergeCell ref="KYX17:KYY17"/>
    <mergeCell ref="KYZ17:KZA17"/>
    <mergeCell ref="KZB17:KZC17"/>
    <mergeCell ref="KZD17:KZE17"/>
    <mergeCell ref="KZF17:KZG17"/>
    <mergeCell ref="KYJ17:KYK17"/>
    <mergeCell ref="KYL17:KYM17"/>
    <mergeCell ref="KYN17:KYO17"/>
    <mergeCell ref="KYP17:KYQ17"/>
    <mergeCell ref="KYR17:KYS17"/>
    <mergeCell ref="KYT17:KYU17"/>
    <mergeCell ref="LAR17:LAS17"/>
    <mergeCell ref="LAT17:LAU17"/>
    <mergeCell ref="LAV17:LAW17"/>
    <mergeCell ref="LAX17:LAY17"/>
    <mergeCell ref="LAZ17:LBA17"/>
    <mergeCell ref="LBB17:LBC17"/>
    <mergeCell ref="LAF17:LAG17"/>
    <mergeCell ref="LAH17:LAI17"/>
    <mergeCell ref="LAJ17:LAK17"/>
    <mergeCell ref="LAL17:LAM17"/>
    <mergeCell ref="LAN17:LAO17"/>
    <mergeCell ref="LAP17:LAQ17"/>
    <mergeCell ref="KZT17:KZU17"/>
    <mergeCell ref="KZV17:KZW17"/>
    <mergeCell ref="KZX17:KZY17"/>
    <mergeCell ref="KZZ17:LAA17"/>
    <mergeCell ref="LAB17:LAC17"/>
    <mergeCell ref="LAD17:LAE17"/>
    <mergeCell ref="LCB17:LCC17"/>
    <mergeCell ref="LCD17:LCE17"/>
    <mergeCell ref="LCF17:LCG17"/>
    <mergeCell ref="LCH17:LCI17"/>
    <mergeCell ref="LCJ17:LCK17"/>
    <mergeCell ref="LCL17:LCM17"/>
    <mergeCell ref="LBP17:LBQ17"/>
    <mergeCell ref="LBR17:LBS17"/>
    <mergeCell ref="LBT17:LBU17"/>
    <mergeCell ref="LBV17:LBW17"/>
    <mergeCell ref="LBX17:LBY17"/>
    <mergeCell ref="LBZ17:LCA17"/>
    <mergeCell ref="LBD17:LBE17"/>
    <mergeCell ref="LBF17:LBG17"/>
    <mergeCell ref="LBH17:LBI17"/>
    <mergeCell ref="LBJ17:LBK17"/>
    <mergeCell ref="LBL17:LBM17"/>
    <mergeCell ref="LBN17:LBO17"/>
    <mergeCell ref="LDL17:LDM17"/>
    <mergeCell ref="LDN17:LDO17"/>
    <mergeCell ref="LDP17:LDQ17"/>
    <mergeCell ref="LDR17:LDS17"/>
    <mergeCell ref="LDT17:LDU17"/>
    <mergeCell ref="LDV17:LDW17"/>
    <mergeCell ref="LCZ17:LDA17"/>
    <mergeCell ref="LDB17:LDC17"/>
    <mergeCell ref="LDD17:LDE17"/>
    <mergeCell ref="LDF17:LDG17"/>
    <mergeCell ref="LDH17:LDI17"/>
    <mergeCell ref="LDJ17:LDK17"/>
    <mergeCell ref="LCN17:LCO17"/>
    <mergeCell ref="LCP17:LCQ17"/>
    <mergeCell ref="LCR17:LCS17"/>
    <mergeCell ref="LCT17:LCU17"/>
    <mergeCell ref="LCV17:LCW17"/>
    <mergeCell ref="LCX17:LCY17"/>
    <mergeCell ref="LEV17:LEW17"/>
    <mergeCell ref="LEX17:LEY17"/>
    <mergeCell ref="LEZ17:LFA17"/>
    <mergeCell ref="LFB17:LFC17"/>
    <mergeCell ref="LFD17:LFE17"/>
    <mergeCell ref="LFF17:LFG17"/>
    <mergeCell ref="LEJ17:LEK17"/>
    <mergeCell ref="LEL17:LEM17"/>
    <mergeCell ref="LEN17:LEO17"/>
    <mergeCell ref="LEP17:LEQ17"/>
    <mergeCell ref="LER17:LES17"/>
    <mergeCell ref="LET17:LEU17"/>
    <mergeCell ref="LDX17:LDY17"/>
    <mergeCell ref="LDZ17:LEA17"/>
    <mergeCell ref="LEB17:LEC17"/>
    <mergeCell ref="LED17:LEE17"/>
    <mergeCell ref="LEF17:LEG17"/>
    <mergeCell ref="LEH17:LEI17"/>
    <mergeCell ref="LGF17:LGG17"/>
    <mergeCell ref="LGH17:LGI17"/>
    <mergeCell ref="LGJ17:LGK17"/>
    <mergeCell ref="LGL17:LGM17"/>
    <mergeCell ref="LGN17:LGO17"/>
    <mergeCell ref="LGP17:LGQ17"/>
    <mergeCell ref="LFT17:LFU17"/>
    <mergeCell ref="LFV17:LFW17"/>
    <mergeCell ref="LFX17:LFY17"/>
    <mergeCell ref="LFZ17:LGA17"/>
    <mergeCell ref="LGB17:LGC17"/>
    <mergeCell ref="LGD17:LGE17"/>
    <mergeCell ref="LFH17:LFI17"/>
    <mergeCell ref="LFJ17:LFK17"/>
    <mergeCell ref="LFL17:LFM17"/>
    <mergeCell ref="LFN17:LFO17"/>
    <mergeCell ref="LFP17:LFQ17"/>
    <mergeCell ref="LFR17:LFS17"/>
    <mergeCell ref="LHP17:LHQ17"/>
    <mergeCell ref="LHR17:LHS17"/>
    <mergeCell ref="LHT17:LHU17"/>
    <mergeCell ref="LHV17:LHW17"/>
    <mergeCell ref="LHX17:LHY17"/>
    <mergeCell ref="LHZ17:LIA17"/>
    <mergeCell ref="LHD17:LHE17"/>
    <mergeCell ref="LHF17:LHG17"/>
    <mergeCell ref="LHH17:LHI17"/>
    <mergeCell ref="LHJ17:LHK17"/>
    <mergeCell ref="LHL17:LHM17"/>
    <mergeCell ref="LHN17:LHO17"/>
    <mergeCell ref="LGR17:LGS17"/>
    <mergeCell ref="LGT17:LGU17"/>
    <mergeCell ref="LGV17:LGW17"/>
    <mergeCell ref="LGX17:LGY17"/>
    <mergeCell ref="LGZ17:LHA17"/>
    <mergeCell ref="LHB17:LHC17"/>
    <mergeCell ref="LIZ17:LJA17"/>
    <mergeCell ref="LJB17:LJC17"/>
    <mergeCell ref="LJD17:LJE17"/>
    <mergeCell ref="LJF17:LJG17"/>
    <mergeCell ref="LJH17:LJI17"/>
    <mergeCell ref="LJJ17:LJK17"/>
    <mergeCell ref="LIN17:LIO17"/>
    <mergeCell ref="LIP17:LIQ17"/>
    <mergeCell ref="LIR17:LIS17"/>
    <mergeCell ref="LIT17:LIU17"/>
    <mergeCell ref="LIV17:LIW17"/>
    <mergeCell ref="LIX17:LIY17"/>
    <mergeCell ref="LIB17:LIC17"/>
    <mergeCell ref="LID17:LIE17"/>
    <mergeCell ref="LIF17:LIG17"/>
    <mergeCell ref="LIH17:LII17"/>
    <mergeCell ref="LIJ17:LIK17"/>
    <mergeCell ref="LIL17:LIM17"/>
    <mergeCell ref="LKJ17:LKK17"/>
    <mergeCell ref="LKL17:LKM17"/>
    <mergeCell ref="LKN17:LKO17"/>
    <mergeCell ref="LKP17:LKQ17"/>
    <mergeCell ref="LKR17:LKS17"/>
    <mergeCell ref="LKT17:LKU17"/>
    <mergeCell ref="LJX17:LJY17"/>
    <mergeCell ref="LJZ17:LKA17"/>
    <mergeCell ref="LKB17:LKC17"/>
    <mergeCell ref="LKD17:LKE17"/>
    <mergeCell ref="LKF17:LKG17"/>
    <mergeCell ref="LKH17:LKI17"/>
    <mergeCell ref="LJL17:LJM17"/>
    <mergeCell ref="LJN17:LJO17"/>
    <mergeCell ref="LJP17:LJQ17"/>
    <mergeCell ref="LJR17:LJS17"/>
    <mergeCell ref="LJT17:LJU17"/>
    <mergeCell ref="LJV17:LJW17"/>
    <mergeCell ref="LLT17:LLU17"/>
    <mergeCell ref="LLV17:LLW17"/>
    <mergeCell ref="LLX17:LLY17"/>
    <mergeCell ref="LLZ17:LMA17"/>
    <mergeCell ref="LMB17:LMC17"/>
    <mergeCell ref="LMD17:LME17"/>
    <mergeCell ref="LLH17:LLI17"/>
    <mergeCell ref="LLJ17:LLK17"/>
    <mergeCell ref="LLL17:LLM17"/>
    <mergeCell ref="LLN17:LLO17"/>
    <mergeCell ref="LLP17:LLQ17"/>
    <mergeCell ref="LLR17:LLS17"/>
    <mergeCell ref="LKV17:LKW17"/>
    <mergeCell ref="LKX17:LKY17"/>
    <mergeCell ref="LKZ17:LLA17"/>
    <mergeCell ref="LLB17:LLC17"/>
    <mergeCell ref="LLD17:LLE17"/>
    <mergeCell ref="LLF17:LLG17"/>
    <mergeCell ref="LND17:LNE17"/>
    <mergeCell ref="LNF17:LNG17"/>
    <mergeCell ref="LNH17:LNI17"/>
    <mergeCell ref="LNJ17:LNK17"/>
    <mergeCell ref="LNL17:LNM17"/>
    <mergeCell ref="LNN17:LNO17"/>
    <mergeCell ref="LMR17:LMS17"/>
    <mergeCell ref="LMT17:LMU17"/>
    <mergeCell ref="LMV17:LMW17"/>
    <mergeCell ref="LMX17:LMY17"/>
    <mergeCell ref="LMZ17:LNA17"/>
    <mergeCell ref="LNB17:LNC17"/>
    <mergeCell ref="LMF17:LMG17"/>
    <mergeCell ref="LMH17:LMI17"/>
    <mergeCell ref="LMJ17:LMK17"/>
    <mergeCell ref="LML17:LMM17"/>
    <mergeCell ref="LMN17:LMO17"/>
    <mergeCell ref="LMP17:LMQ17"/>
    <mergeCell ref="LON17:LOO17"/>
    <mergeCell ref="LOP17:LOQ17"/>
    <mergeCell ref="LOR17:LOS17"/>
    <mergeCell ref="LOT17:LOU17"/>
    <mergeCell ref="LOV17:LOW17"/>
    <mergeCell ref="LOX17:LOY17"/>
    <mergeCell ref="LOB17:LOC17"/>
    <mergeCell ref="LOD17:LOE17"/>
    <mergeCell ref="LOF17:LOG17"/>
    <mergeCell ref="LOH17:LOI17"/>
    <mergeCell ref="LOJ17:LOK17"/>
    <mergeCell ref="LOL17:LOM17"/>
    <mergeCell ref="LNP17:LNQ17"/>
    <mergeCell ref="LNR17:LNS17"/>
    <mergeCell ref="LNT17:LNU17"/>
    <mergeCell ref="LNV17:LNW17"/>
    <mergeCell ref="LNX17:LNY17"/>
    <mergeCell ref="LNZ17:LOA17"/>
    <mergeCell ref="LPX17:LPY17"/>
    <mergeCell ref="LPZ17:LQA17"/>
    <mergeCell ref="LQB17:LQC17"/>
    <mergeCell ref="LQD17:LQE17"/>
    <mergeCell ref="LQF17:LQG17"/>
    <mergeCell ref="LQH17:LQI17"/>
    <mergeCell ref="LPL17:LPM17"/>
    <mergeCell ref="LPN17:LPO17"/>
    <mergeCell ref="LPP17:LPQ17"/>
    <mergeCell ref="LPR17:LPS17"/>
    <mergeCell ref="LPT17:LPU17"/>
    <mergeCell ref="LPV17:LPW17"/>
    <mergeCell ref="LOZ17:LPA17"/>
    <mergeCell ref="LPB17:LPC17"/>
    <mergeCell ref="LPD17:LPE17"/>
    <mergeCell ref="LPF17:LPG17"/>
    <mergeCell ref="LPH17:LPI17"/>
    <mergeCell ref="LPJ17:LPK17"/>
    <mergeCell ref="LRH17:LRI17"/>
    <mergeCell ref="LRJ17:LRK17"/>
    <mergeCell ref="LRL17:LRM17"/>
    <mergeCell ref="LRN17:LRO17"/>
    <mergeCell ref="LRP17:LRQ17"/>
    <mergeCell ref="LRR17:LRS17"/>
    <mergeCell ref="LQV17:LQW17"/>
    <mergeCell ref="LQX17:LQY17"/>
    <mergeCell ref="LQZ17:LRA17"/>
    <mergeCell ref="LRB17:LRC17"/>
    <mergeCell ref="LRD17:LRE17"/>
    <mergeCell ref="LRF17:LRG17"/>
    <mergeCell ref="LQJ17:LQK17"/>
    <mergeCell ref="LQL17:LQM17"/>
    <mergeCell ref="LQN17:LQO17"/>
    <mergeCell ref="LQP17:LQQ17"/>
    <mergeCell ref="LQR17:LQS17"/>
    <mergeCell ref="LQT17:LQU17"/>
    <mergeCell ref="LSR17:LSS17"/>
    <mergeCell ref="LST17:LSU17"/>
    <mergeCell ref="LSV17:LSW17"/>
    <mergeCell ref="LSX17:LSY17"/>
    <mergeCell ref="LSZ17:LTA17"/>
    <mergeCell ref="LTB17:LTC17"/>
    <mergeCell ref="LSF17:LSG17"/>
    <mergeCell ref="LSH17:LSI17"/>
    <mergeCell ref="LSJ17:LSK17"/>
    <mergeCell ref="LSL17:LSM17"/>
    <mergeCell ref="LSN17:LSO17"/>
    <mergeCell ref="LSP17:LSQ17"/>
    <mergeCell ref="LRT17:LRU17"/>
    <mergeCell ref="LRV17:LRW17"/>
    <mergeCell ref="LRX17:LRY17"/>
    <mergeCell ref="LRZ17:LSA17"/>
    <mergeCell ref="LSB17:LSC17"/>
    <mergeCell ref="LSD17:LSE17"/>
    <mergeCell ref="LUB17:LUC17"/>
    <mergeCell ref="LUD17:LUE17"/>
    <mergeCell ref="LUF17:LUG17"/>
    <mergeCell ref="LUH17:LUI17"/>
    <mergeCell ref="LUJ17:LUK17"/>
    <mergeCell ref="LUL17:LUM17"/>
    <mergeCell ref="LTP17:LTQ17"/>
    <mergeCell ref="LTR17:LTS17"/>
    <mergeCell ref="LTT17:LTU17"/>
    <mergeCell ref="LTV17:LTW17"/>
    <mergeCell ref="LTX17:LTY17"/>
    <mergeCell ref="LTZ17:LUA17"/>
    <mergeCell ref="LTD17:LTE17"/>
    <mergeCell ref="LTF17:LTG17"/>
    <mergeCell ref="LTH17:LTI17"/>
    <mergeCell ref="LTJ17:LTK17"/>
    <mergeCell ref="LTL17:LTM17"/>
    <mergeCell ref="LTN17:LTO17"/>
    <mergeCell ref="LVL17:LVM17"/>
    <mergeCell ref="LVN17:LVO17"/>
    <mergeCell ref="LVP17:LVQ17"/>
    <mergeCell ref="LVR17:LVS17"/>
    <mergeCell ref="LVT17:LVU17"/>
    <mergeCell ref="LVV17:LVW17"/>
    <mergeCell ref="LUZ17:LVA17"/>
    <mergeCell ref="LVB17:LVC17"/>
    <mergeCell ref="LVD17:LVE17"/>
    <mergeCell ref="LVF17:LVG17"/>
    <mergeCell ref="LVH17:LVI17"/>
    <mergeCell ref="LVJ17:LVK17"/>
    <mergeCell ref="LUN17:LUO17"/>
    <mergeCell ref="LUP17:LUQ17"/>
    <mergeCell ref="LUR17:LUS17"/>
    <mergeCell ref="LUT17:LUU17"/>
    <mergeCell ref="LUV17:LUW17"/>
    <mergeCell ref="LUX17:LUY17"/>
    <mergeCell ref="LWV17:LWW17"/>
    <mergeCell ref="LWX17:LWY17"/>
    <mergeCell ref="LWZ17:LXA17"/>
    <mergeCell ref="LXB17:LXC17"/>
    <mergeCell ref="LXD17:LXE17"/>
    <mergeCell ref="LXF17:LXG17"/>
    <mergeCell ref="LWJ17:LWK17"/>
    <mergeCell ref="LWL17:LWM17"/>
    <mergeCell ref="LWN17:LWO17"/>
    <mergeCell ref="LWP17:LWQ17"/>
    <mergeCell ref="LWR17:LWS17"/>
    <mergeCell ref="LWT17:LWU17"/>
    <mergeCell ref="LVX17:LVY17"/>
    <mergeCell ref="LVZ17:LWA17"/>
    <mergeCell ref="LWB17:LWC17"/>
    <mergeCell ref="LWD17:LWE17"/>
    <mergeCell ref="LWF17:LWG17"/>
    <mergeCell ref="LWH17:LWI17"/>
    <mergeCell ref="LYF17:LYG17"/>
    <mergeCell ref="LYH17:LYI17"/>
    <mergeCell ref="LYJ17:LYK17"/>
    <mergeCell ref="LYL17:LYM17"/>
    <mergeCell ref="LYN17:LYO17"/>
    <mergeCell ref="LYP17:LYQ17"/>
    <mergeCell ref="LXT17:LXU17"/>
    <mergeCell ref="LXV17:LXW17"/>
    <mergeCell ref="LXX17:LXY17"/>
    <mergeCell ref="LXZ17:LYA17"/>
    <mergeCell ref="LYB17:LYC17"/>
    <mergeCell ref="LYD17:LYE17"/>
    <mergeCell ref="LXH17:LXI17"/>
    <mergeCell ref="LXJ17:LXK17"/>
    <mergeCell ref="LXL17:LXM17"/>
    <mergeCell ref="LXN17:LXO17"/>
    <mergeCell ref="LXP17:LXQ17"/>
    <mergeCell ref="LXR17:LXS17"/>
    <mergeCell ref="LZP17:LZQ17"/>
    <mergeCell ref="LZR17:LZS17"/>
    <mergeCell ref="LZT17:LZU17"/>
    <mergeCell ref="LZV17:LZW17"/>
    <mergeCell ref="LZX17:LZY17"/>
    <mergeCell ref="LZZ17:MAA17"/>
    <mergeCell ref="LZD17:LZE17"/>
    <mergeCell ref="LZF17:LZG17"/>
    <mergeCell ref="LZH17:LZI17"/>
    <mergeCell ref="LZJ17:LZK17"/>
    <mergeCell ref="LZL17:LZM17"/>
    <mergeCell ref="LZN17:LZO17"/>
    <mergeCell ref="LYR17:LYS17"/>
    <mergeCell ref="LYT17:LYU17"/>
    <mergeCell ref="LYV17:LYW17"/>
    <mergeCell ref="LYX17:LYY17"/>
    <mergeCell ref="LYZ17:LZA17"/>
    <mergeCell ref="LZB17:LZC17"/>
    <mergeCell ref="MAZ17:MBA17"/>
    <mergeCell ref="MBB17:MBC17"/>
    <mergeCell ref="MBD17:MBE17"/>
    <mergeCell ref="MBF17:MBG17"/>
    <mergeCell ref="MBH17:MBI17"/>
    <mergeCell ref="MBJ17:MBK17"/>
    <mergeCell ref="MAN17:MAO17"/>
    <mergeCell ref="MAP17:MAQ17"/>
    <mergeCell ref="MAR17:MAS17"/>
    <mergeCell ref="MAT17:MAU17"/>
    <mergeCell ref="MAV17:MAW17"/>
    <mergeCell ref="MAX17:MAY17"/>
    <mergeCell ref="MAB17:MAC17"/>
    <mergeCell ref="MAD17:MAE17"/>
    <mergeCell ref="MAF17:MAG17"/>
    <mergeCell ref="MAH17:MAI17"/>
    <mergeCell ref="MAJ17:MAK17"/>
    <mergeCell ref="MAL17:MAM17"/>
    <mergeCell ref="MCJ17:MCK17"/>
    <mergeCell ref="MCL17:MCM17"/>
    <mergeCell ref="MCN17:MCO17"/>
    <mergeCell ref="MCP17:MCQ17"/>
    <mergeCell ref="MCR17:MCS17"/>
    <mergeCell ref="MCT17:MCU17"/>
    <mergeCell ref="MBX17:MBY17"/>
    <mergeCell ref="MBZ17:MCA17"/>
    <mergeCell ref="MCB17:MCC17"/>
    <mergeCell ref="MCD17:MCE17"/>
    <mergeCell ref="MCF17:MCG17"/>
    <mergeCell ref="MCH17:MCI17"/>
    <mergeCell ref="MBL17:MBM17"/>
    <mergeCell ref="MBN17:MBO17"/>
    <mergeCell ref="MBP17:MBQ17"/>
    <mergeCell ref="MBR17:MBS17"/>
    <mergeCell ref="MBT17:MBU17"/>
    <mergeCell ref="MBV17:MBW17"/>
    <mergeCell ref="MDT17:MDU17"/>
    <mergeCell ref="MDV17:MDW17"/>
    <mergeCell ref="MDX17:MDY17"/>
    <mergeCell ref="MDZ17:MEA17"/>
    <mergeCell ref="MEB17:MEC17"/>
    <mergeCell ref="MED17:MEE17"/>
    <mergeCell ref="MDH17:MDI17"/>
    <mergeCell ref="MDJ17:MDK17"/>
    <mergeCell ref="MDL17:MDM17"/>
    <mergeCell ref="MDN17:MDO17"/>
    <mergeCell ref="MDP17:MDQ17"/>
    <mergeCell ref="MDR17:MDS17"/>
    <mergeCell ref="MCV17:MCW17"/>
    <mergeCell ref="MCX17:MCY17"/>
    <mergeCell ref="MCZ17:MDA17"/>
    <mergeCell ref="MDB17:MDC17"/>
    <mergeCell ref="MDD17:MDE17"/>
    <mergeCell ref="MDF17:MDG17"/>
    <mergeCell ref="MFD17:MFE17"/>
    <mergeCell ref="MFF17:MFG17"/>
    <mergeCell ref="MFH17:MFI17"/>
    <mergeCell ref="MFJ17:MFK17"/>
    <mergeCell ref="MFL17:MFM17"/>
    <mergeCell ref="MFN17:MFO17"/>
    <mergeCell ref="MER17:MES17"/>
    <mergeCell ref="MET17:MEU17"/>
    <mergeCell ref="MEV17:MEW17"/>
    <mergeCell ref="MEX17:MEY17"/>
    <mergeCell ref="MEZ17:MFA17"/>
    <mergeCell ref="MFB17:MFC17"/>
    <mergeCell ref="MEF17:MEG17"/>
    <mergeCell ref="MEH17:MEI17"/>
    <mergeCell ref="MEJ17:MEK17"/>
    <mergeCell ref="MEL17:MEM17"/>
    <mergeCell ref="MEN17:MEO17"/>
    <mergeCell ref="MEP17:MEQ17"/>
    <mergeCell ref="MGN17:MGO17"/>
    <mergeCell ref="MGP17:MGQ17"/>
    <mergeCell ref="MGR17:MGS17"/>
    <mergeCell ref="MGT17:MGU17"/>
    <mergeCell ref="MGV17:MGW17"/>
    <mergeCell ref="MGX17:MGY17"/>
    <mergeCell ref="MGB17:MGC17"/>
    <mergeCell ref="MGD17:MGE17"/>
    <mergeCell ref="MGF17:MGG17"/>
    <mergeCell ref="MGH17:MGI17"/>
    <mergeCell ref="MGJ17:MGK17"/>
    <mergeCell ref="MGL17:MGM17"/>
    <mergeCell ref="MFP17:MFQ17"/>
    <mergeCell ref="MFR17:MFS17"/>
    <mergeCell ref="MFT17:MFU17"/>
    <mergeCell ref="MFV17:MFW17"/>
    <mergeCell ref="MFX17:MFY17"/>
    <mergeCell ref="MFZ17:MGA17"/>
    <mergeCell ref="MHX17:MHY17"/>
    <mergeCell ref="MHZ17:MIA17"/>
    <mergeCell ref="MIB17:MIC17"/>
    <mergeCell ref="MID17:MIE17"/>
    <mergeCell ref="MIF17:MIG17"/>
    <mergeCell ref="MIH17:MII17"/>
    <mergeCell ref="MHL17:MHM17"/>
    <mergeCell ref="MHN17:MHO17"/>
    <mergeCell ref="MHP17:MHQ17"/>
    <mergeCell ref="MHR17:MHS17"/>
    <mergeCell ref="MHT17:MHU17"/>
    <mergeCell ref="MHV17:MHW17"/>
    <mergeCell ref="MGZ17:MHA17"/>
    <mergeCell ref="MHB17:MHC17"/>
    <mergeCell ref="MHD17:MHE17"/>
    <mergeCell ref="MHF17:MHG17"/>
    <mergeCell ref="MHH17:MHI17"/>
    <mergeCell ref="MHJ17:MHK17"/>
    <mergeCell ref="MJH17:MJI17"/>
    <mergeCell ref="MJJ17:MJK17"/>
    <mergeCell ref="MJL17:MJM17"/>
    <mergeCell ref="MJN17:MJO17"/>
    <mergeCell ref="MJP17:MJQ17"/>
    <mergeCell ref="MJR17:MJS17"/>
    <mergeCell ref="MIV17:MIW17"/>
    <mergeCell ref="MIX17:MIY17"/>
    <mergeCell ref="MIZ17:MJA17"/>
    <mergeCell ref="MJB17:MJC17"/>
    <mergeCell ref="MJD17:MJE17"/>
    <mergeCell ref="MJF17:MJG17"/>
    <mergeCell ref="MIJ17:MIK17"/>
    <mergeCell ref="MIL17:MIM17"/>
    <mergeCell ref="MIN17:MIO17"/>
    <mergeCell ref="MIP17:MIQ17"/>
    <mergeCell ref="MIR17:MIS17"/>
    <mergeCell ref="MIT17:MIU17"/>
    <mergeCell ref="MKR17:MKS17"/>
    <mergeCell ref="MKT17:MKU17"/>
    <mergeCell ref="MKV17:MKW17"/>
    <mergeCell ref="MKX17:MKY17"/>
    <mergeCell ref="MKZ17:MLA17"/>
    <mergeCell ref="MLB17:MLC17"/>
    <mergeCell ref="MKF17:MKG17"/>
    <mergeCell ref="MKH17:MKI17"/>
    <mergeCell ref="MKJ17:MKK17"/>
    <mergeCell ref="MKL17:MKM17"/>
    <mergeCell ref="MKN17:MKO17"/>
    <mergeCell ref="MKP17:MKQ17"/>
    <mergeCell ref="MJT17:MJU17"/>
    <mergeCell ref="MJV17:MJW17"/>
    <mergeCell ref="MJX17:MJY17"/>
    <mergeCell ref="MJZ17:MKA17"/>
    <mergeCell ref="MKB17:MKC17"/>
    <mergeCell ref="MKD17:MKE17"/>
    <mergeCell ref="MMB17:MMC17"/>
    <mergeCell ref="MMD17:MME17"/>
    <mergeCell ref="MMF17:MMG17"/>
    <mergeCell ref="MMH17:MMI17"/>
    <mergeCell ref="MMJ17:MMK17"/>
    <mergeCell ref="MML17:MMM17"/>
    <mergeCell ref="MLP17:MLQ17"/>
    <mergeCell ref="MLR17:MLS17"/>
    <mergeCell ref="MLT17:MLU17"/>
    <mergeCell ref="MLV17:MLW17"/>
    <mergeCell ref="MLX17:MLY17"/>
    <mergeCell ref="MLZ17:MMA17"/>
    <mergeCell ref="MLD17:MLE17"/>
    <mergeCell ref="MLF17:MLG17"/>
    <mergeCell ref="MLH17:MLI17"/>
    <mergeCell ref="MLJ17:MLK17"/>
    <mergeCell ref="MLL17:MLM17"/>
    <mergeCell ref="MLN17:MLO17"/>
    <mergeCell ref="MNL17:MNM17"/>
    <mergeCell ref="MNN17:MNO17"/>
    <mergeCell ref="MNP17:MNQ17"/>
    <mergeCell ref="MNR17:MNS17"/>
    <mergeCell ref="MNT17:MNU17"/>
    <mergeCell ref="MNV17:MNW17"/>
    <mergeCell ref="MMZ17:MNA17"/>
    <mergeCell ref="MNB17:MNC17"/>
    <mergeCell ref="MND17:MNE17"/>
    <mergeCell ref="MNF17:MNG17"/>
    <mergeCell ref="MNH17:MNI17"/>
    <mergeCell ref="MNJ17:MNK17"/>
    <mergeCell ref="MMN17:MMO17"/>
    <mergeCell ref="MMP17:MMQ17"/>
    <mergeCell ref="MMR17:MMS17"/>
    <mergeCell ref="MMT17:MMU17"/>
    <mergeCell ref="MMV17:MMW17"/>
    <mergeCell ref="MMX17:MMY17"/>
    <mergeCell ref="MOV17:MOW17"/>
    <mergeCell ref="MOX17:MOY17"/>
    <mergeCell ref="MOZ17:MPA17"/>
    <mergeCell ref="MPB17:MPC17"/>
    <mergeCell ref="MPD17:MPE17"/>
    <mergeCell ref="MPF17:MPG17"/>
    <mergeCell ref="MOJ17:MOK17"/>
    <mergeCell ref="MOL17:MOM17"/>
    <mergeCell ref="MON17:MOO17"/>
    <mergeCell ref="MOP17:MOQ17"/>
    <mergeCell ref="MOR17:MOS17"/>
    <mergeCell ref="MOT17:MOU17"/>
    <mergeCell ref="MNX17:MNY17"/>
    <mergeCell ref="MNZ17:MOA17"/>
    <mergeCell ref="MOB17:MOC17"/>
    <mergeCell ref="MOD17:MOE17"/>
    <mergeCell ref="MOF17:MOG17"/>
    <mergeCell ref="MOH17:MOI17"/>
    <mergeCell ref="MQF17:MQG17"/>
    <mergeCell ref="MQH17:MQI17"/>
    <mergeCell ref="MQJ17:MQK17"/>
    <mergeCell ref="MQL17:MQM17"/>
    <mergeCell ref="MQN17:MQO17"/>
    <mergeCell ref="MQP17:MQQ17"/>
    <mergeCell ref="MPT17:MPU17"/>
    <mergeCell ref="MPV17:MPW17"/>
    <mergeCell ref="MPX17:MPY17"/>
    <mergeCell ref="MPZ17:MQA17"/>
    <mergeCell ref="MQB17:MQC17"/>
    <mergeCell ref="MQD17:MQE17"/>
    <mergeCell ref="MPH17:MPI17"/>
    <mergeCell ref="MPJ17:MPK17"/>
    <mergeCell ref="MPL17:MPM17"/>
    <mergeCell ref="MPN17:MPO17"/>
    <mergeCell ref="MPP17:MPQ17"/>
    <mergeCell ref="MPR17:MPS17"/>
    <mergeCell ref="MRP17:MRQ17"/>
    <mergeCell ref="MRR17:MRS17"/>
    <mergeCell ref="MRT17:MRU17"/>
    <mergeCell ref="MRV17:MRW17"/>
    <mergeCell ref="MRX17:MRY17"/>
    <mergeCell ref="MRZ17:MSA17"/>
    <mergeCell ref="MRD17:MRE17"/>
    <mergeCell ref="MRF17:MRG17"/>
    <mergeCell ref="MRH17:MRI17"/>
    <mergeCell ref="MRJ17:MRK17"/>
    <mergeCell ref="MRL17:MRM17"/>
    <mergeCell ref="MRN17:MRO17"/>
    <mergeCell ref="MQR17:MQS17"/>
    <mergeCell ref="MQT17:MQU17"/>
    <mergeCell ref="MQV17:MQW17"/>
    <mergeCell ref="MQX17:MQY17"/>
    <mergeCell ref="MQZ17:MRA17"/>
    <mergeCell ref="MRB17:MRC17"/>
    <mergeCell ref="MSZ17:MTA17"/>
    <mergeCell ref="MTB17:MTC17"/>
    <mergeCell ref="MTD17:MTE17"/>
    <mergeCell ref="MTF17:MTG17"/>
    <mergeCell ref="MTH17:MTI17"/>
    <mergeCell ref="MTJ17:MTK17"/>
    <mergeCell ref="MSN17:MSO17"/>
    <mergeCell ref="MSP17:MSQ17"/>
    <mergeCell ref="MSR17:MSS17"/>
    <mergeCell ref="MST17:MSU17"/>
    <mergeCell ref="MSV17:MSW17"/>
    <mergeCell ref="MSX17:MSY17"/>
    <mergeCell ref="MSB17:MSC17"/>
    <mergeCell ref="MSD17:MSE17"/>
    <mergeCell ref="MSF17:MSG17"/>
    <mergeCell ref="MSH17:MSI17"/>
    <mergeCell ref="MSJ17:MSK17"/>
    <mergeCell ref="MSL17:MSM17"/>
    <mergeCell ref="MUJ17:MUK17"/>
    <mergeCell ref="MUL17:MUM17"/>
    <mergeCell ref="MUN17:MUO17"/>
    <mergeCell ref="MUP17:MUQ17"/>
    <mergeCell ref="MUR17:MUS17"/>
    <mergeCell ref="MUT17:MUU17"/>
    <mergeCell ref="MTX17:MTY17"/>
    <mergeCell ref="MTZ17:MUA17"/>
    <mergeCell ref="MUB17:MUC17"/>
    <mergeCell ref="MUD17:MUE17"/>
    <mergeCell ref="MUF17:MUG17"/>
    <mergeCell ref="MUH17:MUI17"/>
    <mergeCell ref="MTL17:MTM17"/>
    <mergeCell ref="MTN17:MTO17"/>
    <mergeCell ref="MTP17:MTQ17"/>
    <mergeCell ref="MTR17:MTS17"/>
    <mergeCell ref="MTT17:MTU17"/>
    <mergeCell ref="MTV17:MTW17"/>
    <mergeCell ref="MVT17:MVU17"/>
    <mergeCell ref="MVV17:MVW17"/>
    <mergeCell ref="MVX17:MVY17"/>
    <mergeCell ref="MVZ17:MWA17"/>
    <mergeCell ref="MWB17:MWC17"/>
    <mergeCell ref="MWD17:MWE17"/>
    <mergeCell ref="MVH17:MVI17"/>
    <mergeCell ref="MVJ17:MVK17"/>
    <mergeCell ref="MVL17:MVM17"/>
    <mergeCell ref="MVN17:MVO17"/>
    <mergeCell ref="MVP17:MVQ17"/>
    <mergeCell ref="MVR17:MVS17"/>
    <mergeCell ref="MUV17:MUW17"/>
    <mergeCell ref="MUX17:MUY17"/>
    <mergeCell ref="MUZ17:MVA17"/>
    <mergeCell ref="MVB17:MVC17"/>
    <mergeCell ref="MVD17:MVE17"/>
    <mergeCell ref="MVF17:MVG17"/>
    <mergeCell ref="MXD17:MXE17"/>
    <mergeCell ref="MXF17:MXG17"/>
    <mergeCell ref="MXH17:MXI17"/>
    <mergeCell ref="MXJ17:MXK17"/>
    <mergeCell ref="MXL17:MXM17"/>
    <mergeCell ref="MXN17:MXO17"/>
    <mergeCell ref="MWR17:MWS17"/>
    <mergeCell ref="MWT17:MWU17"/>
    <mergeCell ref="MWV17:MWW17"/>
    <mergeCell ref="MWX17:MWY17"/>
    <mergeCell ref="MWZ17:MXA17"/>
    <mergeCell ref="MXB17:MXC17"/>
    <mergeCell ref="MWF17:MWG17"/>
    <mergeCell ref="MWH17:MWI17"/>
    <mergeCell ref="MWJ17:MWK17"/>
    <mergeCell ref="MWL17:MWM17"/>
    <mergeCell ref="MWN17:MWO17"/>
    <mergeCell ref="MWP17:MWQ17"/>
    <mergeCell ref="MYN17:MYO17"/>
    <mergeCell ref="MYP17:MYQ17"/>
    <mergeCell ref="MYR17:MYS17"/>
    <mergeCell ref="MYT17:MYU17"/>
    <mergeCell ref="MYV17:MYW17"/>
    <mergeCell ref="MYX17:MYY17"/>
    <mergeCell ref="MYB17:MYC17"/>
    <mergeCell ref="MYD17:MYE17"/>
    <mergeCell ref="MYF17:MYG17"/>
    <mergeCell ref="MYH17:MYI17"/>
    <mergeCell ref="MYJ17:MYK17"/>
    <mergeCell ref="MYL17:MYM17"/>
    <mergeCell ref="MXP17:MXQ17"/>
    <mergeCell ref="MXR17:MXS17"/>
    <mergeCell ref="MXT17:MXU17"/>
    <mergeCell ref="MXV17:MXW17"/>
    <mergeCell ref="MXX17:MXY17"/>
    <mergeCell ref="MXZ17:MYA17"/>
    <mergeCell ref="MZX17:MZY17"/>
    <mergeCell ref="MZZ17:NAA17"/>
    <mergeCell ref="NAB17:NAC17"/>
    <mergeCell ref="NAD17:NAE17"/>
    <mergeCell ref="NAF17:NAG17"/>
    <mergeCell ref="NAH17:NAI17"/>
    <mergeCell ref="MZL17:MZM17"/>
    <mergeCell ref="MZN17:MZO17"/>
    <mergeCell ref="MZP17:MZQ17"/>
    <mergeCell ref="MZR17:MZS17"/>
    <mergeCell ref="MZT17:MZU17"/>
    <mergeCell ref="MZV17:MZW17"/>
    <mergeCell ref="MYZ17:MZA17"/>
    <mergeCell ref="MZB17:MZC17"/>
    <mergeCell ref="MZD17:MZE17"/>
    <mergeCell ref="MZF17:MZG17"/>
    <mergeCell ref="MZH17:MZI17"/>
    <mergeCell ref="MZJ17:MZK17"/>
    <mergeCell ref="NBH17:NBI17"/>
    <mergeCell ref="NBJ17:NBK17"/>
    <mergeCell ref="NBL17:NBM17"/>
    <mergeCell ref="NBN17:NBO17"/>
    <mergeCell ref="NBP17:NBQ17"/>
    <mergeCell ref="NBR17:NBS17"/>
    <mergeCell ref="NAV17:NAW17"/>
    <mergeCell ref="NAX17:NAY17"/>
    <mergeCell ref="NAZ17:NBA17"/>
    <mergeCell ref="NBB17:NBC17"/>
    <mergeCell ref="NBD17:NBE17"/>
    <mergeCell ref="NBF17:NBG17"/>
    <mergeCell ref="NAJ17:NAK17"/>
    <mergeCell ref="NAL17:NAM17"/>
    <mergeCell ref="NAN17:NAO17"/>
    <mergeCell ref="NAP17:NAQ17"/>
    <mergeCell ref="NAR17:NAS17"/>
    <mergeCell ref="NAT17:NAU17"/>
    <mergeCell ref="NCR17:NCS17"/>
    <mergeCell ref="NCT17:NCU17"/>
    <mergeCell ref="NCV17:NCW17"/>
    <mergeCell ref="NCX17:NCY17"/>
    <mergeCell ref="NCZ17:NDA17"/>
    <mergeCell ref="NDB17:NDC17"/>
    <mergeCell ref="NCF17:NCG17"/>
    <mergeCell ref="NCH17:NCI17"/>
    <mergeCell ref="NCJ17:NCK17"/>
    <mergeCell ref="NCL17:NCM17"/>
    <mergeCell ref="NCN17:NCO17"/>
    <mergeCell ref="NCP17:NCQ17"/>
    <mergeCell ref="NBT17:NBU17"/>
    <mergeCell ref="NBV17:NBW17"/>
    <mergeCell ref="NBX17:NBY17"/>
    <mergeCell ref="NBZ17:NCA17"/>
    <mergeCell ref="NCB17:NCC17"/>
    <mergeCell ref="NCD17:NCE17"/>
    <mergeCell ref="NEB17:NEC17"/>
    <mergeCell ref="NED17:NEE17"/>
    <mergeCell ref="NEF17:NEG17"/>
    <mergeCell ref="NEH17:NEI17"/>
    <mergeCell ref="NEJ17:NEK17"/>
    <mergeCell ref="NEL17:NEM17"/>
    <mergeCell ref="NDP17:NDQ17"/>
    <mergeCell ref="NDR17:NDS17"/>
    <mergeCell ref="NDT17:NDU17"/>
    <mergeCell ref="NDV17:NDW17"/>
    <mergeCell ref="NDX17:NDY17"/>
    <mergeCell ref="NDZ17:NEA17"/>
    <mergeCell ref="NDD17:NDE17"/>
    <mergeCell ref="NDF17:NDG17"/>
    <mergeCell ref="NDH17:NDI17"/>
    <mergeCell ref="NDJ17:NDK17"/>
    <mergeCell ref="NDL17:NDM17"/>
    <mergeCell ref="NDN17:NDO17"/>
    <mergeCell ref="NFL17:NFM17"/>
    <mergeCell ref="NFN17:NFO17"/>
    <mergeCell ref="NFP17:NFQ17"/>
    <mergeCell ref="NFR17:NFS17"/>
    <mergeCell ref="NFT17:NFU17"/>
    <mergeCell ref="NFV17:NFW17"/>
    <mergeCell ref="NEZ17:NFA17"/>
    <mergeCell ref="NFB17:NFC17"/>
    <mergeCell ref="NFD17:NFE17"/>
    <mergeCell ref="NFF17:NFG17"/>
    <mergeCell ref="NFH17:NFI17"/>
    <mergeCell ref="NFJ17:NFK17"/>
    <mergeCell ref="NEN17:NEO17"/>
    <mergeCell ref="NEP17:NEQ17"/>
    <mergeCell ref="NER17:NES17"/>
    <mergeCell ref="NET17:NEU17"/>
    <mergeCell ref="NEV17:NEW17"/>
    <mergeCell ref="NEX17:NEY17"/>
    <mergeCell ref="NGV17:NGW17"/>
    <mergeCell ref="NGX17:NGY17"/>
    <mergeCell ref="NGZ17:NHA17"/>
    <mergeCell ref="NHB17:NHC17"/>
    <mergeCell ref="NHD17:NHE17"/>
    <mergeCell ref="NHF17:NHG17"/>
    <mergeCell ref="NGJ17:NGK17"/>
    <mergeCell ref="NGL17:NGM17"/>
    <mergeCell ref="NGN17:NGO17"/>
    <mergeCell ref="NGP17:NGQ17"/>
    <mergeCell ref="NGR17:NGS17"/>
    <mergeCell ref="NGT17:NGU17"/>
    <mergeCell ref="NFX17:NFY17"/>
    <mergeCell ref="NFZ17:NGA17"/>
    <mergeCell ref="NGB17:NGC17"/>
    <mergeCell ref="NGD17:NGE17"/>
    <mergeCell ref="NGF17:NGG17"/>
    <mergeCell ref="NGH17:NGI17"/>
    <mergeCell ref="NIF17:NIG17"/>
    <mergeCell ref="NIH17:NII17"/>
    <mergeCell ref="NIJ17:NIK17"/>
    <mergeCell ref="NIL17:NIM17"/>
    <mergeCell ref="NIN17:NIO17"/>
    <mergeCell ref="NIP17:NIQ17"/>
    <mergeCell ref="NHT17:NHU17"/>
    <mergeCell ref="NHV17:NHW17"/>
    <mergeCell ref="NHX17:NHY17"/>
    <mergeCell ref="NHZ17:NIA17"/>
    <mergeCell ref="NIB17:NIC17"/>
    <mergeCell ref="NID17:NIE17"/>
    <mergeCell ref="NHH17:NHI17"/>
    <mergeCell ref="NHJ17:NHK17"/>
    <mergeCell ref="NHL17:NHM17"/>
    <mergeCell ref="NHN17:NHO17"/>
    <mergeCell ref="NHP17:NHQ17"/>
    <mergeCell ref="NHR17:NHS17"/>
    <mergeCell ref="NJP17:NJQ17"/>
    <mergeCell ref="NJR17:NJS17"/>
    <mergeCell ref="NJT17:NJU17"/>
    <mergeCell ref="NJV17:NJW17"/>
    <mergeCell ref="NJX17:NJY17"/>
    <mergeCell ref="NJZ17:NKA17"/>
    <mergeCell ref="NJD17:NJE17"/>
    <mergeCell ref="NJF17:NJG17"/>
    <mergeCell ref="NJH17:NJI17"/>
    <mergeCell ref="NJJ17:NJK17"/>
    <mergeCell ref="NJL17:NJM17"/>
    <mergeCell ref="NJN17:NJO17"/>
    <mergeCell ref="NIR17:NIS17"/>
    <mergeCell ref="NIT17:NIU17"/>
    <mergeCell ref="NIV17:NIW17"/>
    <mergeCell ref="NIX17:NIY17"/>
    <mergeCell ref="NIZ17:NJA17"/>
    <mergeCell ref="NJB17:NJC17"/>
    <mergeCell ref="NKZ17:NLA17"/>
    <mergeCell ref="NLB17:NLC17"/>
    <mergeCell ref="NLD17:NLE17"/>
    <mergeCell ref="NLF17:NLG17"/>
    <mergeCell ref="NLH17:NLI17"/>
    <mergeCell ref="NLJ17:NLK17"/>
    <mergeCell ref="NKN17:NKO17"/>
    <mergeCell ref="NKP17:NKQ17"/>
    <mergeCell ref="NKR17:NKS17"/>
    <mergeCell ref="NKT17:NKU17"/>
    <mergeCell ref="NKV17:NKW17"/>
    <mergeCell ref="NKX17:NKY17"/>
    <mergeCell ref="NKB17:NKC17"/>
    <mergeCell ref="NKD17:NKE17"/>
    <mergeCell ref="NKF17:NKG17"/>
    <mergeCell ref="NKH17:NKI17"/>
    <mergeCell ref="NKJ17:NKK17"/>
    <mergeCell ref="NKL17:NKM17"/>
    <mergeCell ref="NMJ17:NMK17"/>
    <mergeCell ref="NML17:NMM17"/>
    <mergeCell ref="NMN17:NMO17"/>
    <mergeCell ref="NMP17:NMQ17"/>
    <mergeCell ref="NMR17:NMS17"/>
    <mergeCell ref="NMT17:NMU17"/>
    <mergeCell ref="NLX17:NLY17"/>
    <mergeCell ref="NLZ17:NMA17"/>
    <mergeCell ref="NMB17:NMC17"/>
    <mergeCell ref="NMD17:NME17"/>
    <mergeCell ref="NMF17:NMG17"/>
    <mergeCell ref="NMH17:NMI17"/>
    <mergeCell ref="NLL17:NLM17"/>
    <mergeCell ref="NLN17:NLO17"/>
    <mergeCell ref="NLP17:NLQ17"/>
    <mergeCell ref="NLR17:NLS17"/>
    <mergeCell ref="NLT17:NLU17"/>
    <mergeCell ref="NLV17:NLW17"/>
    <mergeCell ref="NNT17:NNU17"/>
    <mergeCell ref="NNV17:NNW17"/>
    <mergeCell ref="NNX17:NNY17"/>
    <mergeCell ref="NNZ17:NOA17"/>
    <mergeCell ref="NOB17:NOC17"/>
    <mergeCell ref="NOD17:NOE17"/>
    <mergeCell ref="NNH17:NNI17"/>
    <mergeCell ref="NNJ17:NNK17"/>
    <mergeCell ref="NNL17:NNM17"/>
    <mergeCell ref="NNN17:NNO17"/>
    <mergeCell ref="NNP17:NNQ17"/>
    <mergeCell ref="NNR17:NNS17"/>
    <mergeCell ref="NMV17:NMW17"/>
    <mergeCell ref="NMX17:NMY17"/>
    <mergeCell ref="NMZ17:NNA17"/>
    <mergeCell ref="NNB17:NNC17"/>
    <mergeCell ref="NND17:NNE17"/>
    <mergeCell ref="NNF17:NNG17"/>
    <mergeCell ref="NPD17:NPE17"/>
    <mergeCell ref="NPF17:NPG17"/>
    <mergeCell ref="NPH17:NPI17"/>
    <mergeCell ref="NPJ17:NPK17"/>
    <mergeCell ref="NPL17:NPM17"/>
    <mergeCell ref="NPN17:NPO17"/>
    <mergeCell ref="NOR17:NOS17"/>
    <mergeCell ref="NOT17:NOU17"/>
    <mergeCell ref="NOV17:NOW17"/>
    <mergeCell ref="NOX17:NOY17"/>
    <mergeCell ref="NOZ17:NPA17"/>
    <mergeCell ref="NPB17:NPC17"/>
    <mergeCell ref="NOF17:NOG17"/>
    <mergeCell ref="NOH17:NOI17"/>
    <mergeCell ref="NOJ17:NOK17"/>
    <mergeCell ref="NOL17:NOM17"/>
    <mergeCell ref="NON17:NOO17"/>
    <mergeCell ref="NOP17:NOQ17"/>
    <mergeCell ref="NQN17:NQO17"/>
    <mergeCell ref="NQP17:NQQ17"/>
    <mergeCell ref="NQR17:NQS17"/>
    <mergeCell ref="NQT17:NQU17"/>
    <mergeCell ref="NQV17:NQW17"/>
    <mergeCell ref="NQX17:NQY17"/>
    <mergeCell ref="NQB17:NQC17"/>
    <mergeCell ref="NQD17:NQE17"/>
    <mergeCell ref="NQF17:NQG17"/>
    <mergeCell ref="NQH17:NQI17"/>
    <mergeCell ref="NQJ17:NQK17"/>
    <mergeCell ref="NQL17:NQM17"/>
    <mergeCell ref="NPP17:NPQ17"/>
    <mergeCell ref="NPR17:NPS17"/>
    <mergeCell ref="NPT17:NPU17"/>
    <mergeCell ref="NPV17:NPW17"/>
    <mergeCell ref="NPX17:NPY17"/>
    <mergeCell ref="NPZ17:NQA17"/>
    <mergeCell ref="NRX17:NRY17"/>
    <mergeCell ref="NRZ17:NSA17"/>
    <mergeCell ref="NSB17:NSC17"/>
    <mergeCell ref="NSD17:NSE17"/>
    <mergeCell ref="NSF17:NSG17"/>
    <mergeCell ref="NSH17:NSI17"/>
    <mergeCell ref="NRL17:NRM17"/>
    <mergeCell ref="NRN17:NRO17"/>
    <mergeCell ref="NRP17:NRQ17"/>
    <mergeCell ref="NRR17:NRS17"/>
    <mergeCell ref="NRT17:NRU17"/>
    <mergeCell ref="NRV17:NRW17"/>
    <mergeCell ref="NQZ17:NRA17"/>
    <mergeCell ref="NRB17:NRC17"/>
    <mergeCell ref="NRD17:NRE17"/>
    <mergeCell ref="NRF17:NRG17"/>
    <mergeCell ref="NRH17:NRI17"/>
    <mergeCell ref="NRJ17:NRK17"/>
    <mergeCell ref="NTH17:NTI17"/>
    <mergeCell ref="NTJ17:NTK17"/>
    <mergeCell ref="NTL17:NTM17"/>
    <mergeCell ref="NTN17:NTO17"/>
    <mergeCell ref="NTP17:NTQ17"/>
    <mergeCell ref="NTR17:NTS17"/>
    <mergeCell ref="NSV17:NSW17"/>
    <mergeCell ref="NSX17:NSY17"/>
    <mergeCell ref="NSZ17:NTA17"/>
    <mergeCell ref="NTB17:NTC17"/>
    <mergeCell ref="NTD17:NTE17"/>
    <mergeCell ref="NTF17:NTG17"/>
    <mergeCell ref="NSJ17:NSK17"/>
    <mergeCell ref="NSL17:NSM17"/>
    <mergeCell ref="NSN17:NSO17"/>
    <mergeCell ref="NSP17:NSQ17"/>
    <mergeCell ref="NSR17:NSS17"/>
    <mergeCell ref="NST17:NSU17"/>
    <mergeCell ref="NUR17:NUS17"/>
    <mergeCell ref="NUT17:NUU17"/>
    <mergeCell ref="NUV17:NUW17"/>
    <mergeCell ref="NUX17:NUY17"/>
    <mergeCell ref="NUZ17:NVA17"/>
    <mergeCell ref="NVB17:NVC17"/>
    <mergeCell ref="NUF17:NUG17"/>
    <mergeCell ref="NUH17:NUI17"/>
    <mergeCell ref="NUJ17:NUK17"/>
    <mergeCell ref="NUL17:NUM17"/>
    <mergeCell ref="NUN17:NUO17"/>
    <mergeCell ref="NUP17:NUQ17"/>
    <mergeCell ref="NTT17:NTU17"/>
    <mergeCell ref="NTV17:NTW17"/>
    <mergeCell ref="NTX17:NTY17"/>
    <mergeCell ref="NTZ17:NUA17"/>
    <mergeCell ref="NUB17:NUC17"/>
    <mergeCell ref="NUD17:NUE17"/>
    <mergeCell ref="NWB17:NWC17"/>
    <mergeCell ref="NWD17:NWE17"/>
    <mergeCell ref="NWF17:NWG17"/>
    <mergeCell ref="NWH17:NWI17"/>
    <mergeCell ref="NWJ17:NWK17"/>
    <mergeCell ref="NWL17:NWM17"/>
    <mergeCell ref="NVP17:NVQ17"/>
    <mergeCell ref="NVR17:NVS17"/>
    <mergeCell ref="NVT17:NVU17"/>
    <mergeCell ref="NVV17:NVW17"/>
    <mergeCell ref="NVX17:NVY17"/>
    <mergeCell ref="NVZ17:NWA17"/>
    <mergeCell ref="NVD17:NVE17"/>
    <mergeCell ref="NVF17:NVG17"/>
    <mergeCell ref="NVH17:NVI17"/>
    <mergeCell ref="NVJ17:NVK17"/>
    <mergeCell ref="NVL17:NVM17"/>
    <mergeCell ref="NVN17:NVO17"/>
    <mergeCell ref="NXL17:NXM17"/>
    <mergeCell ref="NXN17:NXO17"/>
    <mergeCell ref="NXP17:NXQ17"/>
    <mergeCell ref="NXR17:NXS17"/>
    <mergeCell ref="NXT17:NXU17"/>
    <mergeCell ref="NXV17:NXW17"/>
    <mergeCell ref="NWZ17:NXA17"/>
    <mergeCell ref="NXB17:NXC17"/>
    <mergeCell ref="NXD17:NXE17"/>
    <mergeCell ref="NXF17:NXG17"/>
    <mergeCell ref="NXH17:NXI17"/>
    <mergeCell ref="NXJ17:NXK17"/>
    <mergeCell ref="NWN17:NWO17"/>
    <mergeCell ref="NWP17:NWQ17"/>
    <mergeCell ref="NWR17:NWS17"/>
    <mergeCell ref="NWT17:NWU17"/>
    <mergeCell ref="NWV17:NWW17"/>
    <mergeCell ref="NWX17:NWY17"/>
    <mergeCell ref="NYV17:NYW17"/>
    <mergeCell ref="NYX17:NYY17"/>
    <mergeCell ref="NYZ17:NZA17"/>
    <mergeCell ref="NZB17:NZC17"/>
    <mergeCell ref="NZD17:NZE17"/>
    <mergeCell ref="NZF17:NZG17"/>
    <mergeCell ref="NYJ17:NYK17"/>
    <mergeCell ref="NYL17:NYM17"/>
    <mergeCell ref="NYN17:NYO17"/>
    <mergeCell ref="NYP17:NYQ17"/>
    <mergeCell ref="NYR17:NYS17"/>
    <mergeCell ref="NYT17:NYU17"/>
    <mergeCell ref="NXX17:NXY17"/>
    <mergeCell ref="NXZ17:NYA17"/>
    <mergeCell ref="NYB17:NYC17"/>
    <mergeCell ref="NYD17:NYE17"/>
    <mergeCell ref="NYF17:NYG17"/>
    <mergeCell ref="NYH17:NYI17"/>
    <mergeCell ref="OAF17:OAG17"/>
    <mergeCell ref="OAH17:OAI17"/>
    <mergeCell ref="OAJ17:OAK17"/>
    <mergeCell ref="OAL17:OAM17"/>
    <mergeCell ref="OAN17:OAO17"/>
    <mergeCell ref="OAP17:OAQ17"/>
    <mergeCell ref="NZT17:NZU17"/>
    <mergeCell ref="NZV17:NZW17"/>
    <mergeCell ref="NZX17:NZY17"/>
    <mergeCell ref="NZZ17:OAA17"/>
    <mergeCell ref="OAB17:OAC17"/>
    <mergeCell ref="OAD17:OAE17"/>
    <mergeCell ref="NZH17:NZI17"/>
    <mergeCell ref="NZJ17:NZK17"/>
    <mergeCell ref="NZL17:NZM17"/>
    <mergeCell ref="NZN17:NZO17"/>
    <mergeCell ref="NZP17:NZQ17"/>
    <mergeCell ref="NZR17:NZS17"/>
    <mergeCell ref="OBP17:OBQ17"/>
    <mergeCell ref="OBR17:OBS17"/>
    <mergeCell ref="OBT17:OBU17"/>
    <mergeCell ref="OBV17:OBW17"/>
    <mergeCell ref="OBX17:OBY17"/>
    <mergeCell ref="OBZ17:OCA17"/>
    <mergeCell ref="OBD17:OBE17"/>
    <mergeCell ref="OBF17:OBG17"/>
    <mergeCell ref="OBH17:OBI17"/>
    <mergeCell ref="OBJ17:OBK17"/>
    <mergeCell ref="OBL17:OBM17"/>
    <mergeCell ref="OBN17:OBO17"/>
    <mergeCell ref="OAR17:OAS17"/>
    <mergeCell ref="OAT17:OAU17"/>
    <mergeCell ref="OAV17:OAW17"/>
    <mergeCell ref="OAX17:OAY17"/>
    <mergeCell ref="OAZ17:OBA17"/>
    <mergeCell ref="OBB17:OBC17"/>
    <mergeCell ref="OCZ17:ODA17"/>
    <mergeCell ref="ODB17:ODC17"/>
    <mergeCell ref="ODD17:ODE17"/>
    <mergeCell ref="ODF17:ODG17"/>
    <mergeCell ref="ODH17:ODI17"/>
    <mergeCell ref="ODJ17:ODK17"/>
    <mergeCell ref="OCN17:OCO17"/>
    <mergeCell ref="OCP17:OCQ17"/>
    <mergeCell ref="OCR17:OCS17"/>
    <mergeCell ref="OCT17:OCU17"/>
    <mergeCell ref="OCV17:OCW17"/>
    <mergeCell ref="OCX17:OCY17"/>
    <mergeCell ref="OCB17:OCC17"/>
    <mergeCell ref="OCD17:OCE17"/>
    <mergeCell ref="OCF17:OCG17"/>
    <mergeCell ref="OCH17:OCI17"/>
    <mergeCell ref="OCJ17:OCK17"/>
    <mergeCell ref="OCL17:OCM17"/>
    <mergeCell ref="OEJ17:OEK17"/>
    <mergeCell ref="OEL17:OEM17"/>
    <mergeCell ref="OEN17:OEO17"/>
    <mergeCell ref="OEP17:OEQ17"/>
    <mergeCell ref="OER17:OES17"/>
    <mergeCell ref="OET17:OEU17"/>
    <mergeCell ref="ODX17:ODY17"/>
    <mergeCell ref="ODZ17:OEA17"/>
    <mergeCell ref="OEB17:OEC17"/>
    <mergeCell ref="OED17:OEE17"/>
    <mergeCell ref="OEF17:OEG17"/>
    <mergeCell ref="OEH17:OEI17"/>
    <mergeCell ref="ODL17:ODM17"/>
    <mergeCell ref="ODN17:ODO17"/>
    <mergeCell ref="ODP17:ODQ17"/>
    <mergeCell ref="ODR17:ODS17"/>
    <mergeCell ref="ODT17:ODU17"/>
    <mergeCell ref="ODV17:ODW17"/>
    <mergeCell ref="OFT17:OFU17"/>
    <mergeCell ref="OFV17:OFW17"/>
    <mergeCell ref="OFX17:OFY17"/>
    <mergeCell ref="OFZ17:OGA17"/>
    <mergeCell ref="OGB17:OGC17"/>
    <mergeCell ref="OGD17:OGE17"/>
    <mergeCell ref="OFH17:OFI17"/>
    <mergeCell ref="OFJ17:OFK17"/>
    <mergeCell ref="OFL17:OFM17"/>
    <mergeCell ref="OFN17:OFO17"/>
    <mergeCell ref="OFP17:OFQ17"/>
    <mergeCell ref="OFR17:OFS17"/>
    <mergeCell ref="OEV17:OEW17"/>
    <mergeCell ref="OEX17:OEY17"/>
    <mergeCell ref="OEZ17:OFA17"/>
    <mergeCell ref="OFB17:OFC17"/>
    <mergeCell ref="OFD17:OFE17"/>
    <mergeCell ref="OFF17:OFG17"/>
    <mergeCell ref="OHD17:OHE17"/>
    <mergeCell ref="OHF17:OHG17"/>
    <mergeCell ref="OHH17:OHI17"/>
    <mergeCell ref="OHJ17:OHK17"/>
    <mergeCell ref="OHL17:OHM17"/>
    <mergeCell ref="OHN17:OHO17"/>
    <mergeCell ref="OGR17:OGS17"/>
    <mergeCell ref="OGT17:OGU17"/>
    <mergeCell ref="OGV17:OGW17"/>
    <mergeCell ref="OGX17:OGY17"/>
    <mergeCell ref="OGZ17:OHA17"/>
    <mergeCell ref="OHB17:OHC17"/>
    <mergeCell ref="OGF17:OGG17"/>
    <mergeCell ref="OGH17:OGI17"/>
    <mergeCell ref="OGJ17:OGK17"/>
    <mergeCell ref="OGL17:OGM17"/>
    <mergeCell ref="OGN17:OGO17"/>
    <mergeCell ref="OGP17:OGQ17"/>
    <mergeCell ref="OIN17:OIO17"/>
    <mergeCell ref="OIP17:OIQ17"/>
    <mergeCell ref="OIR17:OIS17"/>
    <mergeCell ref="OIT17:OIU17"/>
    <mergeCell ref="OIV17:OIW17"/>
    <mergeCell ref="OIX17:OIY17"/>
    <mergeCell ref="OIB17:OIC17"/>
    <mergeCell ref="OID17:OIE17"/>
    <mergeCell ref="OIF17:OIG17"/>
    <mergeCell ref="OIH17:OII17"/>
    <mergeCell ref="OIJ17:OIK17"/>
    <mergeCell ref="OIL17:OIM17"/>
    <mergeCell ref="OHP17:OHQ17"/>
    <mergeCell ref="OHR17:OHS17"/>
    <mergeCell ref="OHT17:OHU17"/>
    <mergeCell ref="OHV17:OHW17"/>
    <mergeCell ref="OHX17:OHY17"/>
    <mergeCell ref="OHZ17:OIA17"/>
    <mergeCell ref="OJX17:OJY17"/>
    <mergeCell ref="OJZ17:OKA17"/>
    <mergeCell ref="OKB17:OKC17"/>
    <mergeCell ref="OKD17:OKE17"/>
    <mergeCell ref="OKF17:OKG17"/>
    <mergeCell ref="OKH17:OKI17"/>
    <mergeCell ref="OJL17:OJM17"/>
    <mergeCell ref="OJN17:OJO17"/>
    <mergeCell ref="OJP17:OJQ17"/>
    <mergeCell ref="OJR17:OJS17"/>
    <mergeCell ref="OJT17:OJU17"/>
    <mergeCell ref="OJV17:OJW17"/>
    <mergeCell ref="OIZ17:OJA17"/>
    <mergeCell ref="OJB17:OJC17"/>
    <mergeCell ref="OJD17:OJE17"/>
    <mergeCell ref="OJF17:OJG17"/>
    <mergeCell ref="OJH17:OJI17"/>
    <mergeCell ref="OJJ17:OJK17"/>
    <mergeCell ref="OLH17:OLI17"/>
    <mergeCell ref="OLJ17:OLK17"/>
    <mergeCell ref="OLL17:OLM17"/>
    <mergeCell ref="OLN17:OLO17"/>
    <mergeCell ref="OLP17:OLQ17"/>
    <mergeCell ref="OLR17:OLS17"/>
    <mergeCell ref="OKV17:OKW17"/>
    <mergeCell ref="OKX17:OKY17"/>
    <mergeCell ref="OKZ17:OLA17"/>
    <mergeCell ref="OLB17:OLC17"/>
    <mergeCell ref="OLD17:OLE17"/>
    <mergeCell ref="OLF17:OLG17"/>
    <mergeCell ref="OKJ17:OKK17"/>
    <mergeCell ref="OKL17:OKM17"/>
    <mergeCell ref="OKN17:OKO17"/>
    <mergeCell ref="OKP17:OKQ17"/>
    <mergeCell ref="OKR17:OKS17"/>
    <mergeCell ref="OKT17:OKU17"/>
    <mergeCell ref="OMR17:OMS17"/>
    <mergeCell ref="OMT17:OMU17"/>
    <mergeCell ref="OMV17:OMW17"/>
    <mergeCell ref="OMX17:OMY17"/>
    <mergeCell ref="OMZ17:ONA17"/>
    <mergeCell ref="ONB17:ONC17"/>
    <mergeCell ref="OMF17:OMG17"/>
    <mergeCell ref="OMH17:OMI17"/>
    <mergeCell ref="OMJ17:OMK17"/>
    <mergeCell ref="OML17:OMM17"/>
    <mergeCell ref="OMN17:OMO17"/>
    <mergeCell ref="OMP17:OMQ17"/>
    <mergeCell ref="OLT17:OLU17"/>
    <mergeCell ref="OLV17:OLW17"/>
    <mergeCell ref="OLX17:OLY17"/>
    <mergeCell ref="OLZ17:OMA17"/>
    <mergeCell ref="OMB17:OMC17"/>
    <mergeCell ref="OMD17:OME17"/>
    <mergeCell ref="OOB17:OOC17"/>
    <mergeCell ref="OOD17:OOE17"/>
    <mergeCell ref="OOF17:OOG17"/>
    <mergeCell ref="OOH17:OOI17"/>
    <mergeCell ref="OOJ17:OOK17"/>
    <mergeCell ref="OOL17:OOM17"/>
    <mergeCell ref="ONP17:ONQ17"/>
    <mergeCell ref="ONR17:ONS17"/>
    <mergeCell ref="ONT17:ONU17"/>
    <mergeCell ref="ONV17:ONW17"/>
    <mergeCell ref="ONX17:ONY17"/>
    <mergeCell ref="ONZ17:OOA17"/>
    <mergeCell ref="OND17:ONE17"/>
    <mergeCell ref="ONF17:ONG17"/>
    <mergeCell ref="ONH17:ONI17"/>
    <mergeCell ref="ONJ17:ONK17"/>
    <mergeCell ref="ONL17:ONM17"/>
    <mergeCell ref="ONN17:ONO17"/>
    <mergeCell ref="OPL17:OPM17"/>
    <mergeCell ref="OPN17:OPO17"/>
    <mergeCell ref="OPP17:OPQ17"/>
    <mergeCell ref="OPR17:OPS17"/>
    <mergeCell ref="OPT17:OPU17"/>
    <mergeCell ref="OPV17:OPW17"/>
    <mergeCell ref="OOZ17:OPA17"/>
    <mergeCell ref="OPB17:OPC17"/>
    <mergeCell ref="OPD17:OPE17"/>
    <mergeCell ref="OPF17:OPG17"/>
    <mergeCell ref="OPH17:OPI17"/>
    <mergeCell ref="OPJ17:OPK17"/>
    <mergeCell ref="OON17:OOO17"/>
    <mergeCell ref="OOP17:OOQ17"/>
    <mergeCell ref="OOR17:OOS17"/>
    <mergeCell ref="OOT17:OOU17"/>
    <mergeCell ref="OOV17:OOW17"/>
    <mergeCell ref="OOX17:OOY17"/>
    <mergeCell ref="OQV17:OQW17"/>
    <mergeCell ref="OQX17:OQY17"/>
    <mergeCell ref="OQZ17:ORA17"/>
    <mergeCell ref="ORB17:ORC17"/>
    <mergeCell ref="ORD17:ORE17"/>
    <mergeCell ref="ORF17:ORG17"/>
    <mergeCell ref="OQJ17:OQK17"/>
    <mergeCell ref="OQL17:OQM17"/>
    <mergeCell ref="OQN17:OQO17"/>
    <mergeCell ref="OQP17:OQQ17"/>
    <mergeCell ref="OQR17:OQS17"/>
    <mergeCell ref="OQT17:OQU17"/>
    <mergeCell ref="OPX17:OPY17"/>
    <mergeCell ref="OPZ17:OQA17"/>
    <mergeCell ref="OQB17:OQC17"/>
    <mergeCell ref="OQD17:OQE17"/>
    <mergeCell ref="OQF17:OQG17"/>
    <mergeCell ref="OQH17:OQI17"/>
    <mergeCell ref="OSF17:OSG17"/>
    <mergeCell ref="OSH17:OSI17"/>
    <mergeCell ref="OSJ17:OSK17"/>
    <mergeCell ref="OSL17:OSM17"/>
    <mergeCell ref="OSN17:OSO17"/>
    <mergeCell ref="OSP17:OSQ17"/>
    <mergeCell ref="ORT17:ORU17"/>
    <mergeCell ref="ORV17:ORW17"/>
    <mergeCell ref="ORX17:ORY17"/>
    <mergeCell ref="ORZ17:OSA17"/>
    <mergeCell ref="OSB17:OSC17"/>
    <mergeCell ref="OSD17:OSE17"/>
    <mergeCell ref="ORH17:ORI17"/>
    <mergeCell ref="ORJ17:ORK17"/>
    <mergeCell ref="ORL17:ORM17"/>
    <mergeCell ref="ORN17:ORO17"/>
    <mergeCell ref="ORP17:ORQ17"/>
    <mergeCell ref="ORR17:ORS17"/>
    <mergeCell ref="OTP17:OTQ17"/>
    <mergeCell ref="OTR17:OTS17"/>
    <mergeCell ref="OTT17:OTU17"/>
    <mergeCell ref="OTV17:OTW17"/>
    <mergeCell ref="OTX17:OTY17"/>
    <mergeCell ref="OTZ17:OUA17"/>
    <mergeCell ref="OTD17:OTE17"/>
    <mergeCell ref="OTF17:OTG17"/>
    <mergeCell ref="OTH17:OTI17"/>
    <mergeCell ref="OTJ17:OTK17"/>
    <mergeCell ref="OTL17:OTM17"/>
    <mergeCell ref="OTN17:OTO17"/>
    <mergeCell ref="OSR17:OSS17"/>
    <mergeCell ref="OST17:OSU17"/>
    <mergeCell ref="OSV17:OSW17"/>
    <mergeCell ref="OSX17:OSY17"/>
    <mergeCell ref="OSZ17:OTA17"/>
    <mergeCell ref="OTB17:OTC17"/>
    <mergeCell ref="OUZ17:OVA17"/>
    <mergeCell ref="OVB17:OVC17"/>
    <mergeCell ref="OVD17:OVE17"/>
    <mergeCell ref="OVF17:OVG17"/>
    <mergeCell ref="OVH17:OVI17"/>
    <mergeCell ref="OVJ17:OVK17"/>
    <mergeCell ref="OUN17:OUO17"/>
    <mergeCell ref="OUP17:OUQ17"/>
    <mergeCell ref="OUR17:OUS17"/>
    <mergeCell ref="OUT17:OUU17"/>
    <mergeCell ref="OUV17:OUW17"/>
    <mergeCell ref="OUX17:OUY17"/>
    <mergeCell ref="OUB17:OUC17"/>
    <mergeCell ref="OUD17:OUE17"/>
    <mergeCell ref="OUF17:OUG17"/>
    <mergeCell ref="OUH17:OUI17"/>
    <mergeCell ref="OUJ17:OUK17"/>
    <mergeCell ref="OUL17:OUM17"/>
    <mergeCell ref="OWJ17:OWK17"/>
    <mergeCell ref="OWL17:OWM17"/>
    <mergeCell ref="OWN17:OWO17"/>
    <mergeCell ref="OWP17:OWQ17"/>
    <mergeCell ref="OWR17:OWS17"/>
    <mergeCell ref="OWT17:OWU17"/>
    <mergeCell ref="OVX17:OVY17"/>
    <mergeCell ref="OVZ17:OWA17"/>
    <mergeCell ref="OWB17:OWC17"/>
    <mergeCell ref="OWD17:OWE17"/>
    <mergeCell ref="OWF17:OWG17"/>
    <mergeCell ref="OWH17:OWI17"/>
    <mergeCell ref="OVL17:OVM17"/>
    <mergeCell ref="OVN17:OVO17"/>
    <mergeCell ref="OVP17:OVQ17"/>
    <mergeCell ref="OVR17:OVS17"/>
    <mergeCell ref="OVT17:OVU17"/>
    <mergeCell ref="OVV17:OVW17"/>
    <mergeCell ref="OXT17:OXU17"/>
    <mergeCell ref="OXV17:OXW17"/>
    <mergeCell ref="OXX17:OXY17"/>
    <mergeCell ref="OXZ17:OYA17"/>
    <mergeCell ref="OYB17:OYC17"/>
    <mergeCell ref="OYD17:OYE17"/>
    <mergeCell ref="OXH17:OXI17"/>
    <mergeCell ref="OXJ17:OXK17"/>
    <mergeCell ref="OXL17:OXM17"/>
    <mergeCell ref="OXN17:OXO17"/>
    <mergeCell ref="OXP17:OXQ17"/>
    <mergeCell ref="OXR17:OXS17"/>
    <mergeCell ref="OWV17:OWW17"/>
    <mergeCell ref="OWX17:OWY17"/>
    <mergeCell ref="OWZ17:OXA17"/>
    <mergeCell ref="OXB17:OXC17"/>
    <mergeCell ref="OXD17:OXE17"/>
    <mergeCell ref="OXF17:OXG17"/>
    <mergeCell ref="OZD17:OZE17"/>
    <mergeCell ref="OZF17:OZG17"/>
    <mergeCell ref="OZH17:OZI17"/>
    <mergeCell ref="OZJ17:OZK17"/>
    <mergeCell ref="OZL17:OZM17"/>
    <mergeCell ref="OZN17:OZO17"/>
    <mergeCell ref="OYR17:OYS17"/>
    <mergeCell ref="OYT17:OYU17"/>
    <mergeCell ref="OYV17:OYW17"/>
    <mergeCell ref="OYX17:OYY17"/>
    <mergeCell ref="OYZ17:OZA17"/>
    <mergeCell ref="OZB17:OZC17"/>
    <mergeCell ref="OYF17:OYG17"/>
    <mergeCell ref="OYH17:OYI17"/>
    <mergeCell ref="OYJ17:OYK17"/>
    <mergeCell ref="OYL17:OYM17"/>
    <mergeCell ref="OYN17:OYO17"/>
    <mergeCell ref="OYP17:OYQ17"/>
    <mergeCell ref="PAN17:PAO17"/>
    <mergeCell ref="PAP17:PAQ17"/>
    <mergeCell ref="PAR17:PAS17"/>
    <mergeCell ref="PAT17:PAU17"/>
    <mergeCell ref="PAV17:PAW17"/>
    <mergeCell ref="PAX17:PAY17"/>
    <mergeCell ref="PAB17:PAC17"/>
    <mergeCell ref="PAD17:PAE17"/>
    <mergeCell ref="PAF17:PAG17"/>
    <mergeCell ref="PAH17:PAI17"/>
    <mergeCell ref="PAJ17:PAK17"/>
    <mergeCell ref="PAL17:PAM17"/>
    <mergeCell ref="OZP17:OZQ17"/>
    <mergeCell ref="OZR17:OZS17"/>
    <mergeCell ref="OZT17:OZU17"/>
    <mergeCell ref="OZV17:OZW17"/>
    <mergeCell ref="OZX17:OZY17"/>
    <mergeCell ref="OZZ17:PAA17"/>
    <mergeCell ref="PBX17:PBY17"/>
    <mergeCell ref="PBZ17:PCA17"/>
    <mergeCell ref="PCB17:PCC17"/>
    <mergeCell ref="PCD17:PCE17"/>
    <mergeCell ref="PCF17:PCG17"/>
    <mergeCell ref="PCH17:PCI17"/>
    <mergeCell ref="PBL17:PBM17"/>
    <mergeCell ref="PBN17:PBO17"/>
    <mergeCell ref="PBP17:PBQ17"/>
    <mergeCell ref="PBR17:PBS17"/>
    <mergeCell ref="PBT17:PBU17"/>
    <mergeCell ref="PBV17:PBW17"/>
    <mergeCell ref="PAZ17:PBA17"/>
    <mergeCell ref="PBB17:PBC17"/>
    <mergeCell ref="PBD17:PBE17"/>
    <mergeCell ref="PBF17:PBG17"/>
    <mergeCell ref="PBH17:PBI17"/>
    <mergeCell ref="PBJ17:PBK17"/>
    <mergeCell ref="PDH17:PDI17"/>
    <mergeCell ref="PDJ17:PDK17"/>
    <mergeCell ref="PDL17:PDM17"/>
    <mergeCell ref="PDN17:PDO17"/>
    <mergeCell ref="PDP17:PDQ17"/>
    <mergeCell ref="PDR17:PDS17"/>
    <mergeCell ref="PCV17:PCW17"/>
    <mergeCell ref="PCX17:PCY17"/>
    <mergeCell ref="PCZ17:PDA17"/>
    <mergeCell ref="PDB17:PDC17"/>
    <mergeCell ref="PDD17:PDE17"/>
    <mergeCell ref="PDF17:PDG17"/>
    <mergeCell ref="PCJ17:PCK17"/>
    <mergeCell ref="PCL17:PCM17"/>
    <mergeCell ref="PCN17:PCO17"/>
    <mergeCell ref="PCP17:PCQ17"/>
    <mergeCell ref="PCR17:PCS17"/>
    <mergeCell ref="PCT17:PCU17"/>
    <mergeCell ref="PER17:PES17"/>
    <mergeCell ref="PET17:PEU17"/>
    <mergeCell ref="PEV17:PEW17"/>
    <mergeCell ref="PEX17:PEY17"/>
    <mergeCell ref="PEZ17:PFA17"/>
    <mergeCell ref="PFB17:PFC17"/>
    <mergeCell ref="PEF17:PEG17"/>
    <mergeCell ref="PEH17:PEI17"/>
    <mergeCell ref="PEJ17:PEK17"/>
    <mergeCell ref="PEL17:PEM17"/>
    <mergeCell ref="PEN17:PEO17"/>
    <mergeCell ref="PEP17:PEQ17"/>
    <mergeCell ref="PDT17:PDU17"/>
    <mergeCell ref="PDV17:PDW17"/>
    <mergeCell ref="PDX17:PDY17"/>
    <mergeCell ref="PDZ17:PEA17"/>
    <mergeCell ref="PEB17:PEC17"/>
    <mergeCell ref="PED17:PEE17"/>
    <mergeCell ref="PGB17:PGC17"/>
    <mergeCell ref="PGD17:PGE17"/>
    <mergeCell ref="PGF17:PGG17"/>
    <mergeCell ref="PGH17:PGI17"/>
    <mergeCell ref="PGJ17:PGK17"/>
    <mergeCell ref="PGL17:PGM17"/>
    <mergeCell ref="PFP17:PFQ17"/>
    <mergeCell ref="PFR17:PFS17"/>
    <mergeCell ref="PFT17:PFU17"/>
    <mergeCell ref="PFV17:PFW17"/>
    <mergeCell ref="PFX17:PFY17"/>
    <mergeCell ref="PFZ17:PGA17"/>
    <mergeCell ref="PFD17:PFE17"/>
    <mergeCell ref="PFF17:PFG17"/>
    <mergeCell ref="PFH17:PFI17"/>
    <mergeCell ref="PFJ17:PFK17"/>
    <mergeCell ref="PFL17:PFM17"/>
    <mergeCell ref="PFN17:PFO17"/>
    <mergeCell ref="PHL17:PHM17"/>
    <mergeCell ref="PHN17:PHO17"/>
    <mergeCell ref="PHP17:PHQ17"/>
    <mergeCell ref="PHR17:PHS17"/>
    <mergeCell ref="PHT17:PHU17"/>
    <mergeCell ref="PHV17:PHW17"/>
    <mergeCell ref="PGZ17:PHA17"/>
    <mergeCell ref="PHB17:PHC17"/>
    <mergeCell ref="PHD17:PHE17"/>
    <mergeCell ref="PHF17:PHG17"/>
    <mergeCell ref="PHH17:PHI17"/>
    <mergeCell ref="PHJ17:PHK17"/>
    <mergeCell ref="PGN17:PGO17"/>
    <mergeCell ref="PGP17:PGQ17"/>
    <mergeCell ref="PGR17:PGS17"/>
    <mergeCell ref="PGT17:PGU17"/>
    <mergeCell ref="PGV17:PGW17"/>
    <mergeCell ref="PGX17:PGY17"/>
    <mergeCell ref="PIV17:PIW17"/>
    <mergeCell ref="PIX17:PIY17"/>
    <mergeCell ref="PIZ17:PJA17"/>
    <mergeCell ref="PJB17:PJC17"/>
    <mergeCell ref="PJD17:PJE17"/>
    <mergeCell ref="PJF17:PJG17"/>
    <mergeCell ref="PIJ17:PIK17"/>
    <mergeCell ref="PIL17:PIM17"/>
    <mergeCell ref="PIN17:PIO17"/>
    <mergeCell ref="PIP17:PIQ17"/>
    <mergeCell ref="PIR17:PIS17"/>
    <mergeCell ref="PIT17:PIU17"/>
    <mergeCell ref="PHX17:PHY17"/>
    <mergeCell ref="PHZ17:PIA17"/>
    <mergeCell ref="PIB17:PIC17"/>
    <mergeCell ref="PID17:PIE17"/>
    <mergeCell ref="PIF17:PIG17"/>
    <mergeCell ref="PIH17:PII17"/>
    <mergeCell ref="PKF17:PKG17"/>
    <mergeCell ref="PKH17:PKI17"/>
    <mergeCell ref="PKJ17:PKK17"/>
    <mergeCell ref="PKL17:PKM17"/>
    <mergeCell ref="PKN17:PKO17"/>
    <mergeCell ref="PKP17:PKQ17"/>
    <mergeCell ref="PJT17:PJU17"/>
    <mergeCell ref="PJV17:PJW17"/>
    <mergeCell ref="PJX17:PJY17"/>
    <mergeCell ref="PJZ17:PKA17"/>
    <mergeCell ref="PKB17:PKC17"/>
    <mergeCell ref="PKD17:PKE17"/>
    <mergeCell ref="PJH17:PJI17"/>
    <mergeCell ref="PJJ17:PJK17"/>
    <mergeCell ref="PJL17:PJM17"/>
    <mergeCell ref="PJN17:PJO17"/>
    <mergeCell ref="PJP17:PJQ17"/>
    <mergeCell ref="PJR17:PJS17"/>
    <mergeCell ref="PLP17:PLQ17"/>
    <mergeCell ref="PLR17:PLS17"/>
    <mergeCell ref="PLT17:PLU17"/>
    <mergeCell ref="PLV17:PLW17"/>
    <mergeCell ref="PLX17:PLY17"/>
    <mergeCell ref="PLZ17:PMA17"/>
    <mergeCell ref="PLD17:PLE17"/>
    <mergeCell ref="PLF17:PLG17"/>
    <mergeCell ref="PLH17:PLI17"/>
    <mergeCell ref="PLJ17:PLK17"/>
    <mergeCell ref="PLL17:PLM17"/>
    <mergeCell ref="PLN17:PLO17"/>
    <mergeCell ref="PKR17:PKS17"/>
    <mergeCell ref="PKT17:PKU17"/>
    <mergeCell ref="PKV17:PKW17"/>
    <mergeCell ref="PKX17:PKY17"/>
    <mergeCell ref="PKZ17:PLA17"/>
    <mergeCell ref="PLB17:PLC17"/>
    <mergeCell ref="PMZ17:PNA17"/>
    <mergeCell ref="PNB17:PNC17"/>
    <mergeCell ref="PND17:PNE17"/>
    <mergeCell ref="PNF17:PNG17"/>
    <mergeCell ref="PNH17:PNI17"/>
    <mergeCell ref="PNJ17:PNK17"/>
    <mergeCell ref="PMN17:PMO17"/>
    <mergeCell ref="PMP17:PMQ17"/>
    <mergeCell ref="PMR17:PMS17"/>
    <mergeCell ref="PMT17:PMU17"/>
    <mergeCell ref="PMV17:PMW17"/>
    <mergeCell ref="PMX17:PMY17"/>
    <mergeCell ref="PMB17:PMC17"/>
    <mergeCell ref="PMD17:PME17"/>
    <mergeCell ref="PMF17:PMG17"/>
    <mergeCell ref="PMH17:PMI17"/>
    <mergeCell ref="PMJ17:PMK17"/>
    <mergeCell ref="PML17:PMM17"/>
    <mergeCell ref="POJ17:POK17"/>
    <mergeCell ref="POL17:POM17"/>
    <mergeCell ref="PON17:POO17"/>
    <mergeCell ref="POP17:POQ17"/>
    <mergeCell ref="POR17:POS17"/>
    <mergeCell ref="POT17:POU17"/>
    <mergeCell ref="PNX17:PNY17"/>
    <mergeCell ref="PNZ17:POA17"/>
    <mergeCell ref="POB17:POC17"/>
    <mergeCell ref="POD17:POE17"/>
    <mergeCell ref="POF17:POG17"/>
    <mergeCell ref="POH17:POI17"/>
    <mergeCell ref="PNL17:PNM17"/>
    <mergeCell ref="PNN17:PNO17"/>
    <mergeCell ref="PNP17:PNQ17"/>
    <mergeCell ref="PNR17:PNS17"/>
    <mergeCell ref="PNT17:PNU17"/>
    <mergeCell ref="PNV17:PNW17"/>
    <mergeCell ref="PPT17:PPU17"/>
    <mergeCell ref="PPV17:PPW17"/>
    <mergeCell ref="PPX17:PPY17"/>
    <mergeCell ref="PPZ17:PQA17"/>
    <mergeCell ref="PQB17:PQC17"/>
    <mergeCell ref="PQD17:PQE17"/>
    <mergeCell ref="PPH17:PPI17"/>
    <mergeCell ref="PPJ17:PPK17"/>
    <mergeCell ref="PPL17:PPM17"/>
    <mergeCell ref="PPN17:PPO17"/>
    <mergeCell ref="PPP17:PPQ17"/>
    <mergeCell ref="PPR17:PPS17"/>
    <mergeCell ref="POV17:POW17"/>
    <mergeCell ref="POX17:POY17"/>
    <mergeCell ref="POZ17:PPA17"/>
    <mergeCell ref="PPB17:PPC17"/>
    <mergeCell ref="PPD17:PPE17"/>
    <mergeCell ref="PPF17:PPG17"/>
    <mergeCell ref="PRD17:PRE17"/>
    <mergeCell ref="PRF17:PRG17"/>
    <mergeCell ref="PRH17:PRI17"/>
    <mergeCell ref="PRJ17:PRK17"/>
    <mergeCell ref="PRL17:PRM17"/>
    <mergeCell ref="PRN17:PRO17"/>
    <mergeCell ref="PQR17:PQS17"/>
    <mergeCell ref="PQT17:PQU17"/>
    <mergeCell ref="PQV17:PQW17"/>
    <mergeCell ref="PQX17:PQY17"/>
    <mergeCell ref="PQZ17:PRA17"/>
    <mergeCell ref="PRB17:PRC17"/>
    <mergeCell ref="PQF17:PQG17"/>
    <mergeCell ref="PQH17:PQI17"/>
    <mergeCell ref="PQJ17:PQK17"/>
    <mergeCell ref="PQL17:PQM17"/>
    <mergeCell ref="PQN17:PQO17"/>
    <mergeCell ref="PQP17:PQQ17"/>
    <mergeCell ref="PSN17:PSO17"/>
    <mergeCell ref="PSP17:PSQ17"/>
    <mergeCell ref="PSR17:PSS17"/>
    <mergeCell ref="PST17:PSU17"/>
    <mergeCell ref="PSV17:PSW17"/>
    <mergeCell ref="PSX17:PSY17"/>
    <mergeCell ref="PSB17:PSC17"/>
    <mergeCell ref="PSD17:PSE17"/>
    <mergeCell ref="PSF17:PSG17"/>
    <mergeCell ref="PSH17:PSI17"/>
    <mergeCell ref="PSJ17:PSK17"/>
    <mergeCell ref="PSL17:PSM17"/>
    <mergeCell ref="PRP17:PRQ17"/>
    <mergeCell ref="PRR17:PRS17"/>
    <mergeCell ref="PRT17:PRU17"/>
    <mergeCell ref="PRV17:PRW17"/>
    <mergeCell ref="PRX17:PRY17"/>
    <mergeCell ref="PRZ17:PSA17"/>
    <mergeCell ref="PTX17:PTY17"/>
    <mergeCell ref="PTZ17:PUA17"/>
    <mergeCell ref="PUB17:PUC17"/>
    <mergeCell ref="PUD17:PUE17"/>
    <mergeCell ref="PUF17:PUG17"/>
    <mergeCell ref="PUH17:PUI17"/>
    <mergeCell ref="PTL17:PTM17"/>
    <mergeCell ref="PTN17:PTO17"/>
    <mergeCell ref="PTP17:PTQ17"/>
    <mergeCell ref="PTR17:PTS17"/>
    <mergeCell ref="PTT17:PTU17"/>
    <mergeCell ref="PTV17:PTW17"/>
    <mergeCell ref="PSZ17:PTA17"/>
    <mergeCell ref="PTB17:PTC17"/>
    <mergeCell ref="PTD17:PTE17"/>
    <mergeCell ref="PTF17:PTG17"/>
    <mergeCell ref="PTH17:PTI17"/>
    <mergeCell ref="PTJ17:PTK17"/>
    <mergeCell ref="PVH17:PVI17"/>
    <mergeCell ref="PVJ17:PVK17"/>
    <mergeCell ref="PVL17:PVM17"/>
    <mergeCell ref="PVN17:PVO17"/>
    <mergeCell ref="PVP17:PVQ17"/>
    <mergeCell ref="PVR17:PVS17"/>
    <mergeCell ref="PUV17:PUW17"/>
    <mergeCell ref="PUX17:PUY17"/>
    <mergeCell ref="PUZ17:PVA17"/>
    <mergeCell ref="PVB17:PVC17"/>
    <mergeCell ref="PVD17:PVE17"/>
    <mergeCell ref="PVF17:PVG17"/>
    <mergeCell ref="PUJ17:PUK17"/>
    <mergeCell ref="PUL17:PUM17"/>
    <mergeCell ref="PUN17:PUO17"/>
    <mergeCell ref="PUP17:PUQ17"/>
    <mergeCell ref="PUR17:PUS17"/>
    <mergeCell ref="PUT17:PUU17"/>
    <mergeCell ref="PWR17:PWS17"/>
    <mergeCell ref="PWT17:PWU17"/>
    <mergeCell ref="PWV17:PWW17"/>
    <mergeCell ref="PWX17:PWY17"/>
    <mergeCell ref="PWZ17:PXA17"/>
    <mergeCell ref="PXB17:PXC17"/>
    <mergeCell ref="PWF17:PWG17"/>
    <mergeCell ref="PWH17:PWI17"/>
    <mergeCell ref="PWJ17:PWK17"/>
    <mergeCell ref="PWL17:PWM17"/>
    <mergeCell ref="PWN17:PWO17"/>
    <mergeCell ref="PWP17:PWQ17"/>
    <mergeCell ref="PVT17:PVU17"/>
    <mergeCell ref="PVV17:PVW17"/>
    <mergeCell ref="PVX17:PVY17"/>
    <mergeCell ref="PVZ17:PWA17"/>
    <mergeCell ref="PWB17:PWC17"/>
    <mergeCell ref="PWD17:PWE17"/>
    <mergeCell ref="PYB17:PYC17"/>
    <mergeCell ref="PYD17:PYE17"/>
    <mergeCell ref="PYF17:PYG17"/>
    <mergeCell ref="PYH17:PYI17"/>
    <mergeCell ref="PYJ17:PYK17"/>
    <mergeCell ref="PYL17:PYM17"/>
    <mergeCell ref="PXP17:PXQ17"/>
    <mergeCell ref="PXR17:PXS17"/>
    <mergeCell ref="PXT17:PXU17"/>
    <mergeCell ref="PXV17:PXW17"/>
    <mergeCell ref="PXX17:PXY17"/>
    <mergeCell ref="PXZ17:PYA17"/>
    <mergeCell ref="PXD17:PXE17"/>
    <mergeCell ref="PXF17:PXG17"/>
    <mergeCell ref="PXH17:PXI17"/>
    <mergeCell ref="PXJ17:PXK17"/>
    <mergeCell ref="PXL17:PXM17"/>
    <mergeCell ref="PXN17:PXO17"/>
    <mergeCell ref="PZL17:PZM17"/>
    <mergeCell ref="PZN17:PZO17"/>
    <mergeCell ref="PZP17:PZQ17"/>
    <mergeCell ref="PZR17:PZS17"/>
    <mergeCell ref="PZT17:PZU17"/>
    <mergeCell ref="PZV17:PZW17"/>
    <mergeCell ref="PYZ17:PZA17"/>
    <mergeCell ref="PZB17:PZC17"/>
    <mergeCell ref="PZD17:PZE17"/>
    <mergeCell ref="PZF17:PZG17"/>
    <mergeCell ref="PZH17:PZI17"/>
    <mergeCell ref="PZJ17:PZK17"/>
    <mergeCell ref="PYN17:PYO17"/>
    <mergeCell ref="PYP17:PYQ17"/>
    <mergeCell ref="PYR17:PYS17"/>
    <mergeCell ref="PYT17:PYU17"/>
    <mergeCell ref="PYV17:PYW17"/>
    <mergeCell ref="PYX17:PYY17"/>
    <mergeCell ref="QAV17:QAW17"/>
    <mergeCell ref="QAX17:QAY17"/>
    <mergeCell ref="QAZ17:QBA17"/>
    <mergeCell ref="QBB17:QBC17"/>
    <mergeCell ref="QBD17:QBE17"/>
    <mergeCell ref="QBF17:QBG17"/>
    <mergeCell ref="QAJ17:QAK17"/>
    <mergeCell ref="QAL17:QAM17"/>
    <mergeCell ref="QAN17:QAO17"/>
    <mergeCell ref="QAP17:QAQ17"/>
    <mergeCell ref="QAR17:QAS17"/>
    <mergeCell ref="QAT17:QAU17"/>
    <mergeCell ref="PZX17:PZY17"/>
    <mergeCell ref="PZZ17:QAA17"/>
    <mergeCell ref="QAB17:QAC17"/>
    <mergeCell ref="QAD17:QAE17"/>
    <mergeCell ref="QAF17:QAG17"/>
    <mergeCell ref="QAH17:QAI17"/>
    <mergeCell ref="QCF17:QCG17"/>
    <mergeCell ref="QCH17:QCI17"/>
    <mergeCell ref="QCJ17:QCK17"/>
    <mergeCell ref="QCL17:QCM17"/>
    <mergeCell ref="QCN17:QCO17"/>
    <mergeCell ref="QCP17:QCQ17"/>
    <mergeCell ref="QBT17:QBU17"/>
    <mergeCell ref="QBV17:QBW17"/>
    <mergeCell ref="QBX17:QBY17"/>
    <mergeCell ref="QBZ17:QCA17"/>
    <mergeCell ref="QCB17:QCC17"/>
    <mergeCell ref="QCD17:QCE17"/>
    <mergeCell ref="QBH17:QBI17"/>
    <mergeCell ref="QBJ17:QBK17"/>
    <mergeCell ref="QBL17:QBM17"/>
    <mergeCell ref="QBN17:QBO17"/>
    <mergeCell ref="QBP17:QBQ17"/>
    <mergeCell ref="QBR17:QBS17"/>
    <mergeCell ref="QDP17:QDQ17"/>
    <mergeCell ref="QDR17:QDS17"/>
    <mergeCell ref="QDT17:QDU17"/>
    <mergeCell ref="QDV17:QDW17"/>
    <mergeCell ref="QDX17:QDY17"/>
    <mergeCell ref="QDZ17:QEA17"/>
    <mergeCell ref="QDD17:QDE17"/>
    <mergeCell ref="QDF17:QDG17"/>
    <mergeCell ref="QDH17:QDI17"/>
    <mergeCell ref="QDJ17:QDK17"/>
    <mergeCell ref="QDL17:QDM17"/>
    <mergeCell ref="QDN17:QDO17"/>
    <mergeCell ref="QCR17:QCS17"/>
    <mergeCell ref="QCT17:QCU17"/>
    <mergeCell ref="QCV17:QCW17"/>
    <mergeCell ref="QCX17:QCY17"/>
    <mergeCell ref="QCZ17:QDA17"/>
    <mergeCell ref="QDB17:QDC17"/>
    <mergeCell ref="QEZ17:QFA17"/>
    <mergeCell ref="QFB17:QFC17"/>
    <mergeCell ref="QFD17:QFE17"/>
    <mergeCell ref="QFF17:QFG17"/>
    <mergeCell ref="QFH17:QFI17"/>
    <mergeCell ref="QFJ17:QFK17"/>
    <mergeCell ref="QEN17:QEO17"/>
    <mergeCell ref="QEP17:QEQ17"/>
    <mergeCell ref="QER17:QES17"/>
    <mergeCell ref="QET17:QEU17"/>
    <mergeCell ref="QEV17:QEW17"/>
    <mergeCell ref="QEX17:QEY17"/>
    <mergeCell ref="QEB17:QEC17"/>
    <mergeCell ref="QED17:QEE17"/>
    <mergeCell ref="QEF17:QEG17"/>
    <mergeCell ref="QEH17:QEI17"/>
    <mergeCell ref="QEJ17:QEK17"/>
    <mergeCell ref="QEL17:QEM17"/>
    <mergeCell ref="QGJ17:QGK17"/>
    <mergeCell ref="QGL17:QGM17"/>
    <mergeCell ref="QGN17:QGO17"/>
    <mergeCell ref="QGP17:QGQ17"/>
    <mergeCell ref="QGR17:QGS17"/>
    <mergeCell ref="QGT17:QGU17"/>
    <mergeCell ref="QFX17:QFY17"/>
    <mergeCell ref="QFZ17:QGA17"/>
    <mergeCell ref="QGB17:QGC17"/>
    <mergeCell ref="QGD17:QGE17"/>
    <mergeCell ref="QGF17:QGG17"/>
    <mergeCell ref="QGH17:QGI17"/>
    <mergeCell ref="QFL17:QFM17"/>
    <mergeCell ref="QFN17:QFO17"/>
    <mergeCell ref="QFP17:QFQ17"/>
    <mergeCell ref="QFR17:QFS17"/>
    <mergeCell ref="QFT17:QFU17"/>
    <mergeCell ref="QFV17:QFW17"/>
    <mergeCell ref="QHT17:QHU17"/>
    <mergeCell ref="QHV17:QHW17"/>
    <mergeCell ref="QHX17:QHY17"/>
    <mergeCell ref="QHZ17:QIA17"/>
    <mergeCell ref="QIB17:QIC17"/>
    <mergeCell ref="QID17:QIE17"/>
    <mergeCell ref="QHH17:QHI17"/>
    <mergeCell ref="QHJ17:QHK17"/>
    <mergeCell ref="QHL17:QHM17"/>
    <mergeCell ref="QHN17:QHO17"/>
    <mergeCell ref="QHP17:QHQ17"/>
    <mergeCell ref="QHR17:QHS17"/>
    <mergeCell ref="QGV17:QGW17"/>
    <mergeCell ref="QGX17:QGY17"/>
    <mergeCell ref="QGZ17:QHA17"/>
    <mergeCell ref="QHB17:QHC17"/>
    <mergeCell ref="QHD17:QHE17"/>
    <mergeCell ref="QHF17:QHG17"/>
    <mergeCell ref="QJD17:QJE17"/>
    <mergeCell ref="QJF17:QJG17"/>
    <mergeCell ref="QJH17:QJI17"/>
    <mergeCell ref="QJJ17:QJK17"/>
    <mergeCell ref="QJL17:QJM17"/>
    <mergeCell ref="QJN17:QJO17"/>
    <mergeCell ref="QIR17:QIS17"/>
    <mergeCell ref="QIT17:QIU17"/>
    <mergeCell ref="QIV17:QIW17"/>
    <mergeCell ref="QIX17:QIY17"/>
    <mergeCell ref="QIZ17:QJA17"/>
    <mergeCell ref="QJB17:QJC17"/>
    <mergeCell ref="QIF17:QIG17"/>
    <mergeCell ref="QIH17:QII17"/>
    <mergeCell ref="QIJ17:QIK17"/>
    <mergeCell ref="QIL17:QIM17"/>
    <mergeCell ref="QIN17:QIO17"/>
    <mergeCell ref="QIP17:QIQ17"/>
    <mergeCell ref="QKN17:QKO17"/>
    <mergeCell ref="QKP17:QKQ17"/>
    <mergeCell ref="QKR17:QKS17"/>
    <mergeCell ref="QKT17:QKU17"/>
    <mergeCell ref="QKV17:QKW17"/>
    <mergeCell ref="QKX17:QKY17"/>
    <mergeCell ref="QKB17:QKC17"/>
    <mergeCell ref="QKD17:QKE17"/>
    <mergeCell ref="QKF17:QKG17"/>
    <mergeCell ref="QKH17:QKI17"/>
    <mergeCell ref="QKJ17:QKK17"/>
    <mergeCell ref="QKL17:QKM17"/>
    <mergeCell ref="QJP17:QJQ17"/>
    <mergeCell ref="QJR17:QJS17"/>
    <mergeCell ref="QJT17:QJU17"/>
    <mergeCell ref="QJV17:QJW17"/>
    <mergeCell ref="QJX17:QJY17"/>
    <mergeCell ref="QJZ17:QKA17"/>
    <mergeCell ref="QLX17:QLY17"/>
    <mergeCell ref="QLZ17:QMA17"/>
    <mergeCell ref="QMB17:QMC17"/>
    <mergeCell ref="QMD17:QME17"/>
    <mergeCell ref="QMF17:QMG17"/>
    <mergeCell ref="QMH17:QMI17"/>
    <mergeCell ref="QLL17:QLM17"/>
    <mergeCell ref="QLN17:QLO17"/>
    <mergeCell ref="QLP17:QLQ17"/>
    <mergeCell ref="QLR17:QLS17"/>
    <mergeCell ref="QLT17:QLU17"/>
    <mergeCell ref="QLV17:QLW17"/>
    <mergeCell ref="QKZ17:QLA17"/>
    <mergeCell ref="QLB17:QLC17"/>
    <mergeCell ref="QLD17:QLE17"/>
    <mergeCell ref="QLF17:QLG17"/>
    <mergeCell ref="QLH17:QLI17"/>
    <mergeCell ref="QLJ17:QLK17"/>
    <mergeCell ref="QNH17:QNI17"/>
    <mergeCell ref="QNJ17:QNK17"/>
    <mergeCell ref="QNL17:QNM17"/>
    <mergeCell ref="QNN17:QNO17"/>
    <mergeCell ref="QNP17:QNQ17"/>
    <mergeCell ref="QNR17:QNS17"/>
    <mergeCell ref="QMV17:QMW17"/>
    <mergeCell ref="QMX17:QMY17"/>
    <mergeCell ref="QMZ17:QNA17"/>
    <mergeCell ref="QNB17:QNC17"/>
    <mergeCell ref="QND17:QNE17"/>
    <mergeCell ref="QNF17:QNG17"/>
    <mergeCell ref="QMJ17:QMK17"/>
    <mergeCell ref="QML17:QMM17"/>
    <mergeCell ref="QMN17:QMO17"/>
    <mergeCell ref="QMP17:QMQ17"/>
    <mergeCell ref="QMR17:QMS17"/>
    <mergeCell ref="QMT17:QMU17"/>
    <mergeCell ref="QOR17:QOS17"/>
    <mergeCell ref="QOT17:QOU17"/>
    <mergeCell ref="QOV17:QOW17"/>
    <mergeCell ref="QOX17:QOY17"/>
    <mergeCell ref="QOZ17:QPA17"/>
    <mergeCell ref="QPB17:QPC17"/>
    <mergeCell ref="QOF17:QOG17"/>
    <mergeCell ref="QOH17:QOI17"/>
    <mergeCell ref="QOJ17:QOK17"/>
    <mergeCell ref="QOL17:QOM17"/>
    <mergeCell ref="QON17:QOO17"/>
    <mergeCell ref="QOP17:QOQ17"/>
    <mergeCell ref="QNT17:QNU17"/>
    <mergeCell ref="QNV17:QNW17"/>
    <mergeCell ref="QNX17:QNY17"/>
    <mergeCell ref="QNZ17:QOA17"/>
    <mergeCell ref="QOB17:QOC17"/>
    <mergeCell ref="QOD17:QOE17"/>
    <mergeCell ref="QQB17:QQC17"/>
    <mergeCell ref="QQD17:QQE17"/>
    <mergeCell ref="QQF17:QQG17"/>
    <mergeCell ref="QQH17:QQI17"/>
    <mergeCell ref="QQJ17:QQK17"/>
    <mergeCell ref="QQL17:QQM17"/>
    <mergeCell ref="QPP17:QPQ17"/>
    <mergeCell ref="QPR17:QPS17"/>
    <mergeCell ref="QPT17:QPU17"/>
    <mergeCell ref="QPV17:QPW17"/>
    <mergeCell ref="QPX17:QPY17"/>
    <mergeCell ref="QPZ17:QQA17"/>
    <mergeCell ref="QPD17:QPE17"/>
    <mergeCell ref="QPF17:QPG17"/>
    <mergeCell ref="QPH17:QPI17"/>
    <mergeCell ref="QPJ17:QPK17"/>
    <mergeCell ref="QPL17:QPM17"/>
    <mergeCell ref="QPN17:QPO17"/>
    <mergeCell ref="QRL17:QRM17"/>
    <mergeCell ref="QRN17:QRO17"/>
    <mergeCell ref="QRP17:QRQ17"/>
    <mergeCell ref="QRR17:QRS17"/>
    <mergeCell ref="QRT17:QRU17"/>
    <mergeCell ref="QRV17:QRW17"/>
    <mergeCell ref="QQZ17:QRA17"/>
    <mergeCell ref="QRB17:QRC17"/>
    <mergeCell ref="QRD17:QRE17"/>
    <mergeCell ref="QRF17:QRG17"/>
    <mergeCell ref="QRH17:QRI17"/>
    <mergeCell ref="QRJ17:QRK17"/>
    <mergeCell ref="QQN17:QQO17"/>
    <mergeCell ref="QQP17:QQQ17"/>
    <mergeCell ref="QQR17:QQS17"/>
    <mergeCell ref="QQT17:QQU17"/>
    <mergeCell ref="QQV17:QQW17"/>
    <mergeCell ref="QQX17:QQY17"/>
    <mergeCell ref="QSV17:QSW17"/>
    <mergeCell ref="QSX17:QSY17"/>
    <mergeCell ref="QSZ17:QTA17"/>
    <mergeCell ref="QTB17:QTC17"/>
    <mergeCell ref="QTD17:QTE17"/>
    <mergeCell ref="QTF17:QTG17"/>
    <mergeCell ref="QSJ17:QSK17"/>
    <mergeCell ref="QSL17:QSM17"/>
    <mergeCell ref="QSN17:QSO17"/>
    <mergeCell ref="QSP17:QSQ17"/>
    <mergeCell ref="QSR17:QSS17"/>
    <mergeCell ref="QST17:QSU17"/>
    <mergeCell ref="QRX17:QRY17"/>
    <mergeCell ref="QRZ17:QSA17"/>
    <mergeCell ref="QSB17:QSC17"/>
    <mergeCell ref="QSD17:QSE17"/>
    <mergeCell ref="QSF17:QSG17"/>
    <mergeCell ref="QSH17:QSI17"/>
    <mergeCell ref="QUF17:QUG17"/>
    <mergeCell ref="QUH17:QUI17"/>
    <mergeCell ref="QUJ17:QUK17"/>
    <mergeCell ref="QUL17:QUM17"/>
    <mergeCell ref="QUN17:QUO17"/>
    <mergeCell ref="QUP17:QUQ17"/>
    <mergeCell ref="QTT17:QTU17"/>
    <mergeCell ref="QTV17:QTW17"/>
    <mergeCell ref="QTX17:QTY17"/>
    <mergeCell ref="QTZ17:QUA17"/>
    <mergeCell ref="QUB17:QUC17"/>
    <mergeCell ref="QUD17:QUE17"/>
    <mergeCell ref="QTH17:QTI17"/>
    <mergeCell ref="QTJ17:QTK17"/>
    <mergeCell ref="QTL17:QTM17"/>
    <mergeCell ref="QTN17:QTO17"/>
    <mergeCell ref="QTP17:QTQ17"/>
    <mergeCell ref="QTR17:QTS17"/>
    <mergeCell ref="QVP17:QVQ17"/>
    <mergeCell ref="QVR17:QVS17"/>
    <mergeCell ref="QVT17:QVU17"/>
    <mergeCell ref="QVV17:QVW17"/>
    <mergeCell ref="QVX17:QVY17"/>
    <mergeCell ref="QVZ17:QWA17"/>
    <mergeCell ref="QVD17:QVE17"/>
    <mergeCell ref="QVF17:QVG17"/>
    <mergeCell ref="QVH17:QVI17"/>
    <mergeCell ref="QVJ17:QVK17"/>
    <mergeCell ref="QVL17:QVM17"/>
    <mergeCell ref="QVN17:QVO17"/>
    <mergeCell ref="QUR17:QUS17"/>
    <mergeCell ref="QUT17:QUU17"/>
    <mergeCell ref="QUV17:QUW17"/>
    <mergeCell ref="QUX17:QUY17"/>
    <mergeCell ref="QUZ17:QVA17"/>
    <mergeCell ref="QVB17:QVC17"/>
    <mergeCell ref="QWZ17:QXA17"/>
    <mergeCell ref="QXB17:QXC17"/>
    <mergeCell ref="QXD17:QXE17"/>
    <mergeCell ref="QXF17:QXG17"/>
    <mergeCell ref="QXH17:QXI17"/>
    <mergeCell ref="QXJ17:QXK17"/>
    <mergeCell ref="QWN17:QWO17"/>
    <mergeCell ref="QWP17:QWQ17"/>
    <mergeCell ref="QWR17:QWS17"/>
    <mergeCell ref="QWT17:QWU17"/>
    <mergeCell ref="QWV17:QWW17"/>
    <mergeCell ref="QWX17:QWY17"/>
    <mergeCell ref="QWB17:QWC17"/>
    <mergeCell ref="QWD17:QWE17"/>
    <mergeCell ref="QWF17:QWG17"/>
    <mergeCell ref="QWH17:QWI17"/>
    <mergeCell ref="QWJ17:QWK17"/>
    <mergeCell ref="QWL17:QWM17"/>
    <mergeCell ref="QYJ17:QYK17"/>
    <mergeCell ref="QYL17:QYM17"/>
    <mergeCell ref="QYN17:QYO17"/>
    <mergeCell ref="QYP17:QYQ17"/>
    <mergeCell ref="QYR17:QYS17"/>
    <mergeCell ref="QYT17:QYU17"/>
    <mergeCell ref="QXX17:QXY17"/>
    <mergeCell ref="QXZ17:QYA17"/>
    <mergeCell ref="QYB17:QYC17"/>
    <mergeCell ref="QYD17:QYE17"/>
    <mergeCell ref="QYF17:QYG17"/>
    <mergeCell ref="QYH17:QYI17"/>
    <mergeCell ref="QXL17:QXM17"/>
    <mergeCell ref="QXN17:QXO17"/>
    <mergeCell ref="QXP17:QXQ17"/>
    <mergeCell ref="QXR17:QXS17"/>
    <mergeCell ref="QXT17:QXU17"/>
    <mergeCell ref="QXV17:QXW17"/>
    <mergeCell ref="QZT17:QZU17"/>
    <mergeCell ref="QZV17:QZW17"/>
    <mergeCell ref="QZX17:QZY17"/>
    <mergeCell ref="QZZ17:RAA17"/>
    <mergeCell ref="RAB17:RAC17"/>
    <mergeCell ref="RAD17:RAE17"/>
    <mergeCell ref="QZH17:QZI17"/>
    <mergeCell ref="QZJ17:QZK17"/>
    <mergeCell ref="QZL17:QZM17"/>
    <mergeCell ref="QZN17:QZO17"/>
    <mergeCell ref="QZP17:QZQ17"/>
    <mergeCell ref="QZR17:QZS17"/>
    <mergeCell ref="QYV17:QYW17"/>
    <mergeCell ref="QYX17:QYY17"/>
    <mergeCell ref="QYZ17:QZA17"/>
    <mergeCell ref="QZB17:QZC17"/>
    <mergeCell ref="QZD17:QZE17"/>
    <mergeCell ref="QZF17:QZG17"/>
    <mergeCell ref="RBD17:RBE17"/>
    <mergeCell ref="RBF17:RBG17"/>
    <mergeCell ref="RBH17:RBI17"/>
    <mergeCell ref="RBJ17:RBK17"/>
    <mergeCell ref="RBL17:RBM17"/>
    <mergeCell ref="RBN17:RBO17"/>
    <mergeCell ref="RAR17:RAS17"/>
    <mergeCell ref="RAT17:RAU17"/>
    <mergeCell ref="RAV17:RAW17"/>
    <mergeCell ref="RAX17:RAY17"/>
    <mergeCell ref="RAZ17:RBA17"/>
    <mergeCell ref="RBB17:RBC17"/>
    <mergeCell ref="RAF17:RAG17"/>
    <mergeCell ref="RAH17:RAI17"/>
    <mergeCell ref="RAJ17:RAK17"/>
    <mergeCell ref="RAL17:RAM17"/>
    <mergeCell ref="RAN17:RAO17"/>
    <mergeCell ref="RAP17:RAQ17"/>
    <mergeCell ref="RCN17:RCO17"/>
    <mergeCell ref="RCP17:RCQ17"/>
    <mergeCell ref="RCR17:RCS17"/>
    <mergeCell ref="RCT17:RCU17"/>
    <mergeCell ref="RCV17:RCW17"/>
    <mergeCell ref="RCX17:RCY17"/>
    <mergeCell ref="RCB17:RCC17"/>
    <mergeCell ref="RCD17:RCE17"/>
    <mergeCell ref="RCF17:RCG17"/>
    <mergeCell ref="RCH17:RCI17"/>
    <mergeCell ref="RCJ17:RCK17"/>
    <mergeCell ref="RCL17:RCM17"/>
    <mergeCell ref="RBP17:RBQ17"/>
    <mergeCell ref="RBR17:RBS17"/>
    <mergeCell ref="RBT17:RBU17"/>
    <mergeCell ref="RBV17:RBW17"/>
    <mergeCell ref="RBX17:RBY17"/>
    <mergeCell ref="RBZ17:RCA17"/>
    <mergeCell ref="RDX17:RDY17"/>
    <mergeCell ref="RDZ17:REA17"/>
    <mergeCell ref="REB17:REC17"/>
    <mergeCell ref="RED17:REE17"/>
    <mergeCell ref="REF17:REG17"/>
    <mergeCell ref="REH17:REI17"/>
    <mergeCell ref="RDL17:RDM17"/>
    <mergeCell ref="RDN17:RDO17"/>
    <mergeCell ref="RDP17:RDQ17"/>
    <mergeCell ref="RDR17:RDS17"/>
    <mergeCell ref="RDT17:RDU17"/>
    <mergeCell ref="RDV17:RDW17"/>
    <mergeCell ref="RCZ17:RDA17"/>
    <mergeCell ref="RDB17:RDC17"/>
    <mergeCell ref="RDD17:RDE17"/>
    <mergeCell ref="RDF17:RDG17"/>
    <mergeCell ref="RDH17:RDI17"/>
    <mergeCell ref="RDJ17:RDK17"/>
    <mergeCell ref="RFH17:RFI17"/>
    <mergeCell ref="RFJ17:RFK17"/>
    <mergeCell ref="RFL17:RFM17"/>
    <mergeCell ref="RFN17:RFO17"/>
    <mergeCell ref="RFP17:RFQ17"/>
    <mergeCell ref="RFR17:RFS17"/>
    <mergeCell ref="REV17:REW17"/>
    <mergeCell ref="REX17:REY17"/>
    <mergeCell ref="REZ17:RFA17"/>
    <mergeCell ref="RFB17:RFC17"/>
    <mergeCell ref="RFD17:RFE17"/>
    <mergeCell ref="RFF17:RFG17"/>
    <mergeCell ref="REJ17:REK17"/>
    <mergeCell ref="REL17:REM17"/>
    <mergeCell ref="REN17:REO17"/>
    <mergeCell ref="REP17:REQ17"/>
    <mergeCell ref="RER17:RES17"/>
    <mergeCell ref="RET17:REU17"/>
    <mergeCell ref="RGR17:RGS17"/>
    <mergeCell ref="RGT17:RGU17"/>
    <mergeCell ref="RGV17:RGW17"/>
    <mergeCell ref="RGX17:RGY17"/>
    <mergeCell ref="RGZ17:RHA17"/>
    <mergeCell ref="RHB17:RHC17"/>
    <mergeCell ref="RGF17:RGG17"/>
    <mergeCell ref="RGH17:RGI17"/>
    <mergeCell ref="RGJ17:RGK17"/>
    <mergeCell ref="RGL17:RGM17"/>
    <mergeCell ref="RGN17:RGO17"/>
    <mergeCell ref="RGP17:RGQ17"/>
    <mergeCell ref="RFT17:RFU17"/>
    <mergeCell ref="RFV17:RFW17"/>
    <mergeCell ref="RFX17:RFY17"/>
    <mergeCell ref="RFZ17:RGA17"/>
    <mergeCell ref="RGB17:RGC17"/>
    <mergeCell ref="RGD17:RGE17"/>
    <mergeCell ref="RIB17:RIC17"/>
    <mergeCell ref="RID17:RIE17"/>
    <mergeCell ref="RIF17:RIG17"/>
    <mergeCell ref="RIH17:RII17"/>
    <mergeCell ref="RIJ17:RIK17"/>
    <mergeCell ref="RIL17:RIM17"/>
    <mergeCell ref="RHP17:RHQ17"/>
    <mergeCell ref="RHR17:RHS17"/>
    <mergeCell ref="RHT17:RHU17"/>
    <mergeCell ref="RHV17:RHW17"/>
    <mergeCell ref="RHX17:RHY17"/>
    <mergeCell ref="RHZ17:RIA17"/>
    <mergeCell ref="RHD17:RHE17"/>
    <mergeCell ref="RHF17:RHG17"/>
    <mergeCell ref="RHH17:RHI17"/>
    <mergeCell ref="RHJ17:RHK17"/>
    <mergeCell ref="RHL17:RHM17"/>
    <mergeCell ref="RHN17:RHO17"/>
    <mergeCell ref="RJL17:RJM17"/>
    <mergeCell ref="RJN17:RJO17"/>
    <mergeCell ref="RJP17:RJQ17"/>
    <mergeCell ref="RJR17:RJS17"/>
    <mergeCell ref="RJT17:RJU17"/>
    <mergeCell ref="RJV17:RJW17"/>
    <mergeCell ref="RIZ17:RJA17"/>
    <mergeCell ref="RJB17:RJC17"/>
    <mergeCell ref="RJD17:RJE17"/>
    <mergeCell ref="RJF17:RJG17"/>
    <mergeCell ref="RJH17:RJI17"/>
    <mergeCell ref="RJJ17:RJK17"/>
    <mergeCell ref="RIN17:RIO17"/>
    <mergeCell ref="RIP17:RIQ17"/>
    <mergeCell ref="RIR17:RIS17"/>
    <mergeCell ref="RIT17:RIU17"/>
    <mergeCell ref="RIV17:RIW17"/>
    <mergeCell ref="RIX17:RIY17"/>
    <mergeCell ref="RKV17:RKW17"/>
    <mergeCell ref="RKX17:RKY17"/>
    <mergeCell ref="RKZ17:RLA17"/>
    <mergeCell ref="RLB17:RLC17"/>
    <mergeCell ref="RLD17:RLE17"/>
    <mergeCell ref="RLF17:RLG17"/>
    <mergeCell ref="RKJ17:RKK17"/>
    <mergeCell ref="RKL17:RKM17"/>
    <mergeCell ref="RKN17:RKO17"/>
    <mergeCell ref="RKP17:RKQ17"/>
    <mergeCell ref="RKR17:RKS17"/>
    <mergeCell ref="RKT17:RKU17"/>
    <mergeCell ref="RJX17:RJY17"/>
    <mergeCell ref="RJZ17:RKA17"/>
    <mergeCell ref="RKB17:RKC17"/>
    <mergeCell ref="RKD17:RKE17"/>
    <mergeCell ref="RKF17:RKG17"/>
    <mergeCell ref="RKH17:RKI17"/>
    <mergeCell ref="RMF17:RMG17"/>
    <mergeCell ref="RMH17:RMI17"/>
    <mergeCell ref="RMJ17:RMK17"/>
    <mergeCell ref="RML17:RMM17"/>
    <mergeCell ref="RMN17:RMO17"/>
    <mergeCell ref="RMP17:RMQ17"/>
    <mergeCell ref="RLT17:RLU17"/>
    <mergeCell ref="RLV17:RLW17"/>
    <mergeCell ref="RLX17:RLY17"/>
    <mergeCell ref="RLZ17:RMA17"/>
    <mergeCell ref="RMB17:RMC17"/>
    <mergeCell ref="RMD17:RME17"/>
    <mergeCell ref="RLH17:RLI17"/>
    <mergeCell ref="RLJ17:RLK17"/>
    <mergeCell ref="RLL17:RLM17"/>
    <mergeCell ref="RLN17:RLO17"/>
    <mergeCell ref="RLP17:RLQ17"/>
    <mergeCell ref="RLR17:RLS17"/>
    <mergeCell ref="RNP17:RNQ17"/>
    <mergeCell ref="RNR17:RNS17"/>
    <mergeCell ref="RNT17:RNU17"/>
    <mergeCell ref="RNV17:RNW17"/>
    <mergeCell ref="RNX17:RNY17"/>
    <mergeCell ref="RNZ17:ROA17"/>
    <mergeCell ref="RND17:RNE17"/>
    <mergeCell ref="RNF17:RNG17"/>
    <mergeCell ref="RNH17:RNI17"/>
    <mergeCell ref="RNJ17:RNK17"/>
    <mergeCell ref="RNL17:RNM17"/>
    <mergeCell ref="RNN17:RNO17"/>
    <mergeCell ref="RMR17:RMS17"/>
    <mergeCell ref="RMT17:RMU17"/>
    <mergeCell ref="RMV17:RMW17"/>
    <mergeCell ref="RMX17:RMY17"/>
    <mergeCell ref="RMZ17:RNA17"/>
    <mergeCell ref="RNB17:RNC17"/>
    <mergeCell ref="ROZ17:RPA17"/>
    <mergeCell ref="RPB17:RPC17"/>
    <mergeCell ref="RPD17:RPE17"/>
    <mergeCell ref="RPF17:RPG17"/>
    <mergeCell ref="RPH17:RPI17"/>
    <mergeCell ref="RPJ17:RPK17"/>
    <mergeCell ref="RON17:ROO17"/>
    <mergeCell ref="ROP17:ROQ17"/>
    <mergeCell ref="ROR17:ROS17"/>
    <mergeCell ref="ROT17:ROU17"/>
    <mergeCell ref="ROV17:ROW17"/>
    <mergeCell ref="ROX17:ROY17"/>
    <mergeCell ref="ROB17:ROC17"/>
    <mergeCell ref="ROD17:ROE17"/>
    <mergeCell ref="ROF17:ROG17"/>
    <mergeCell ref="ROH17:ROI17"/>
    <mergeCell ref="ROJ17:ROK17"/>
    <mergeCell ref="ROL17:ROM17"/>
    <mergeCell ref="RQJ17:RQK17"/>
    <mergeCell ref="RQL17:RQM17"/>
    <mergeCell ref="RQN17:RQO17"/>
    <mergeCell ref="RQP17:RQQ17"/>
    <mergeCell ref="RQR17:RQS17"/>
    <mergeCell ref="RQT17:RQU17"/>
    <mergeCell ref="RPX17:RPY17"/>
    <mergeCell ref="RPZ17:RQA17"/>
    <mergeCell ref="RQB17:RQC17"/>
    <mergeCell ref="RQD17:RQE17"/>
    <mergeCell ref="RQF17:RQG17"/>
    <mergeCell ref="RQH17:RQI17"/>
    <mergeCell ref="RPL17:RPM17"/>
    <mergeCell ref="RPN17:RPO17"/>
    <mergeCell ref="RPP17:RPQ17"/>
    <mergeCell ref="RPR17:RPS17"/>
    <mergeCell ref="RPT17:RPU17"/>
    <mergeCell ref="RPV17:RPW17"/>
    <mergeCell ref="RRT17:RRU17"/>
    <mergeCell ref="RRV17:RRW17"/>
    <mergeCell ref="RRX17:RRY17"/>
    <mergeCell ref="RRZ17:RSA17"/>
    <mergeCell ref="RSB17:RSC17"/>
    <mergeCell ref="RSD17:RSE17"/>
    <mergeCell ref="RRH17:RRI17"/>
    <mergeCell ref="RRJ17:RRK17"/>
    <mergeCell ref="RRL17:RRM17"/>
    <mergeCell ref="RRN17:RRO17"/>
    <mergeCell ref="RRP17:RRQ17"/>
    <mergeCell ref="RRR17:RRS17"/>
    <mergeCell ref="RQV17:RQW17"/>
    <mergeCell ref="RQX17:RQY17"/>
    <mergeCell ref="RQZ17:RRA17"/>
    <mergeCell ref="RRB17:RRC17"/>
    <mergeCell ref="RRD17:RRE17"/>
    <mergeCell ref="RRF17:RRG17"/>
    <mergeCell ref="RTD17:RTE17"/>
    <mergeCell ref="RTF17:RTG17"/>
    <mergeCell ref="RTH17:RTI17"/>
    <mergeCell ref="RTJ17:RTK17"/>
    <mergeCell ref="RTL17:RTM17"/>
    <mergeCell ref="RTN17:RTO17"/>
    <mergeCell ref="RSR17:RSS17"/>
    <mergeCell ref="RST17:RSU17"/>
    <mergeCell ref="RSV17:RSW17"/>
    <mergeCell ref="RSX17:RSY17"/>
    <mergeCell ref="RSZ17:RTA17"/>
    <mergeCell ref="RTB17:RTC17"/>
    <mergeCell ref="RSF17:RSG17"/>
    <mergeCell ref="RSH17:RSI17"/>
    <mergeCell ref="RSJ17:RSK17"/>
    <mergeCell ref="RSL17:RSM17"/>
    <mergeCell ref="RSN17:RSO17"/>
    <mergeCell ref="RSP17:RSQ17"/>
    <mergeCell ref="RUN17:RUO17"/>
    <mergeCell ref="RUP17:RUQ17"/>
    <mergeCell ref="RUR17:RUS17"/>
    <mergeCell ref="RUT17:RUU17"/>
    <mergeCell ref="RUV17:RUW17"/>
    <mergeCell ref="RUX17:RUY17"/>
    <mergeCell ref="RUB17:RUC17"/>
    <mergeCell ref="RUD17:RUE17"/>
    <mergeCell ref="RUF17:RUG17"/>
    <mergeCell ref="RUH17:RUI17"/>
    <mergeCell ref="RUJ17:RUK17"/>
    <mergeCell ref="RUL17:RUM17"/>
    <mergeCell ref="RTP17:RTQ17"/>
    <mergeCell ref="RTR17:RTS17"/>
    <mergeCell ref="RTT17:RTU17"/>
    <mergeCell ref="RTV17:RTW17"/>
    <mergeCell ref="RTX17:RTY17"/>
    <mergeCell ref="RTZ17:RUA17"/>
    <mergeCell ref="RVX17:RVY17"/>
    <mergeCell ref="RVZ17:RWA17"/>
    <mergeCell ref="RWB17:RWC17"/>
    <mergeCell ref="RWD17:RWE17"/>
    <mergeCell ref="RWF17:RWG17"/>
    <mergeCell ref="RWH17:RWI17"/>
    <mergeCell ref="RVL17:RVM17"/>
    <mergeCell ref="RVN17:RVO17"/>
    <mergeCell ref="RVP17:RVQ17"/>
    <mergeCell ref="RVR17:RVS17"/>
    <mergeCell ref="RVT17:RVU17"/>
    <mergeCell ref="RVV17:RVW17"/>
    <mergeCell ref="RUZ17:RVA17"/>
    <mergeCell ref="RVB17:RVC17"/>
    <mergeCell ref="RVD17:RVE17"/>
    <mergeCell ref="RVF17:RVG17"/>
    <mergeCell ref="RVH17:RVI17"/>
    <mergeCell ref="RVJ17:RVK17"/>
    <mergeCell ref="RXH17:RXI17"/>
    <mergeCell ref="RXJ17:RXK17"/>
    <mergeCell ref="RXL17:RXM17"/>
    <mergeCell ref="RXN17:RXO17"/>
    <mergeCell ref="RXP17:RXQ17"/>
    <mergeCell ref="RXR17:RXS17"/>
    <mergeCell ref="RWV17:RWW17"/>
    <mergeCell ref="RWX17:RWY17"/>
    <mergeCell ref="RWZ17:RXA17"/>
    <mergeCell ref="RXB17:RXC17"/>
    <mergeCell ref="RXD17:RXE17"/>
    <mergeCell ref="RXF17:RXG17"/>
    <mergeCell ref="RWJ17:RWK17"/>
    <mergeCell ref="RWL17:RWM17"/>
    <mergeCell ref="RWN17:RWO17"/>
    <mergeCell ref="RWP17:RWQ17"/>
    <mergeCell ref="RWR17:RWS17"/>
    <mergeCell ref="RWT17:RWU17"/>
    <mergeCell ref="RYR17:RYS17"/>
    <mergeCell ref="RYT17:RYU17"/>
    <mergeCell ref="RYV17:RYW17"/>
    <mergeCell ref="RYX17:RYY17"/>
    <mergeCell ref="RYZ17:RZA17"/>
    <mergeCell ref="RZB17:RZC17"/>
    <mergeCell ref="RYF17:RYG17"/>
    <mergeCell ref="RYH17:RYI17"/>
    <mergeCell ref="RYJ17:RYK17"/>
    <mergeCell ref="RYL17:RYM17"/>
    <mergeCell ref="RYN17:RYO17"/>
    <mergeCell ref="RYP17:RYQ17"/>
    <mergeCell ref="RXT17:RXU17"/>
    <mergeCell ref="RXV17:RXW17"/>
    <mergeCell ref="RXX17:RXY17"/>
    <mergeCell ref="RXZ17:RYA17"/>
    <mergeCell ref="RYB17:RYC17"/>
    <mergeCell ref="RYD17:RYE17"/>
    <mergeCell ref="SAB17:SAC17"/>
    <mergeCell ref="SAD17:SAE17"/>
    <mergeCell ref="SAF17:SAG17"/>
    <mergeCell ref="SAH17:SAI17"/>
    <mergeCell ref="SAJ17:SAK17"/>
    <mergeCell ref="SAL17:SAM17"/>
    <mergeCell ref="RZP17:RZQ17"/>
    <mergeCell ref="RZR17:RZS17"/>
    <mergeCell ref="RZT17:RZU17"/>
    <mergeCell ref="RZV17:RZW17"/>
    <mergeCell ref="RZX17:RZY17"/>
    <mergeCell ref="RZZ17:SAA17"/>
    <mergeCell ref="RZD17:RZE17"/>
    <mergeCell ref="RZF17:RZG17"/>
    <mergeCell ref="RZH17:RZI17"/>
    <mergeCell ref="RZJ17:RZK17"/>
    <mergeCell ref="RZL17:RZM17"/>
    <mergeCell ref="RZN17:RZO17"/>
    <mergeCell ref="SBL17:SBM17"/>
    <mergeCell ref="SBN17:SBO17"/>
    <mergeCell ref="SBP17:SBQ17"/>
    <mergeCell ref="SBR17:SBS17"/>
    <mergeCell ref="SBT17:SBU17"/>
    <mergeCell ref="SBV17:SBW17"/>
    <mergeCell ref="SAZ17:SBA17"/>
    <mergeCell ref="SBB17:SBC17"/>
    <mergeCell ref="SBD17:SBE17"/>
    <mergeCell ref="SBF17:SBG17"/>
    <mergeCell ref="SBH17:SBI17"/>
    <mergeCell ref="SBJ17:SBK17"/>
    <mergeCell ref="SAN17:SAO17"/>
    <mergeCell ref="SAP17:SAQ17"/>
    <mergeCell ref="SAR17:SAS17"/>
    <mergeCell ref="SAT17:SAU17"/>
    <mergeCell ref="SAV17:SAW17"/>
    <mergeCell ref="SAX17:SAY17"/>
    <mergeCell ref="SCV17:SCW17"/>
    <mergeCell ref="SCX17:SCY17"/>
    <mergeCell ref="SCZ17:SDA17"/>
    <mergeCell ref="SDB17:SDC17"/>
    <mergeCell ref="SDD17:SDE17"/>
    <mergeCell ref="SDF17:SDG17"/>
    <mergeCell ref="SCJ17:SCK17"/>
    <mergeCell ref="SCL17:SCM17"/>
    <mergeCell ref="SCN17:SCO17"/>
    <mergeCell ref="SCP17:SCQ17"/>
    <mergeCell ref="SCR17:SCS17"/>
    <mergeCell ref="SCT17:SCU17"/>
    <mergeCell ref="SBX17:SBY17"/>
    <mergeCell ref="SBZ17:SCA17"/>
    <mergeCell ref="SCB17:SCC17"/>
    <mergeCell ref="SCD17:SCE17"/>
    <mergeCell ref="SCF17:SCG17"/>
    <mergeCell ref="SCH17:SCI17"/>
    <mergeCell ref="SEF17:SEG17"/>
    <mergeCell ref="SEH17:SEI17"/>
    <mergeCell ref="SEJ17:SEK17"/>
    <mergeCell ref="SEL17:SEM17"/>
    <mergeCell ref="SEN17:SEO17"/>
    <mergeCell ref="SEP17:SEQ17"/>
    <mergeCell ref="SDT17:SDU17"/>
    <mergeCell ref="SDV17:SDW17"/>
    <mergeCell ref="SDX17:SDY17"/>
    <mergeCell ref="SDZ17:SEA17"/>
    <mergeCell ref="SEB17:SEC17"/>
    <mergeCell ref="SED17:SEE17"/>
    <mergeCell ref="SDH17:SDI17"/>
    <mergeCell ref="SDJ17:SDK17"/>
    <mergeCell ref="SDL17:SDM17"/>
    <mergeCell ref="SDN17:SDO17"/>
    <mergeCell ref="SDP17:SDQ17"/>
    <mergeCell ref="SDR17:SDS17"/>
    <mergeCell ref="SFP17:SFQ17"/>
    <mergeCell ref="SFR17:SFS17"/>
    <mergeCell ref="SFT17:SFU17"/>
    <mergeCell ref="SFV17:SFW17"/>
    <mergeCell ref="SFX17:SFY17"/>
    <mergeCell ref="SFZ17:SGA17"/>
    <mergeCell ref="SFD17:SFE17"/>
    <mergeCell ref="SFF17:SFG17"/>
    <mergeCell ref="SFH17:SFI17"/>
    <mergeCell ref="SFJ17:SFK17"/>
    <mergeCell ref="SFL17:SFM17"/>
    <mergeCell ref="SFN17:SFO17"/>
    <mergeCell ref="SER17:SES17"/>
    <mergeCell ref="SET17:SEU17"/>
    <mergeCell ref="SEV17:SEW17"/>
    <mergeCell ref="SEX17:SEY17"/>
    <mergeCell ref="SEZ17:SFA17"/>
    <mergeCell ref="SFB17:SFC17"/>
    <mergeCell ref="SGZ17:SHA17"/>
    <mergeCell ref="SHB17:SHC17"/>
    <mergeCell ref="SHD17:SHE17"/>
    <mergeCell ref="SHF17:SHG17"/>
    <mergeCell ref="SHH17:SHI17"/>
    <mergeCell ref="SHJ17:SHK17"/>
    <mergeCell ref="SGN17:SGO17"/>
    <mergeCell ref="SGP17:SGQ17"/>
    <mergeCell ref="SGR17:SGS17"/>
    <mergeCell ref="SGT17:SGU17"/>
    <mergeCell ref="SGV17:SGW17"/>
    <mergeCell ref="SGX17:SGY17"/>
    <mergeCell ref="SGB17:SGC17"/>
    <mergeCell ref="SGD17:SGE17"/>
    <mergeCell ref="SGF17:SGG17"/>
    <mergeCell ref="SGH17:SGI17"/>
    <mergeCell ref="SGJ17:SGK17"/>
    <mergeCell ref="SGL17:SGM17"/>
    <mergeCell ref="SIJ17:SIK17"/>
    <mergeCell ref="SIL17:SIM17"/>
    <mergeCell ref="SIN17:SIO17"/>
    <mergeCell ref="SIP17:SIQ17"/>
    <mergeCell ref="SIR17:SIS17"/>
    <mergeCell ref="SIT17:SIU17"/>
    <mergeCell ref="SHX17:SHY17"/>
    <mergeCell ref="SHZ17:SIA17"/>
    <mergeCell ref="SIB17:SIC17"/>
    <mergeCell ref="SID17:SIE17"/>
    <mergeCell ref="SIF17:SIG17"/>
    <mergeCell ref="SIH17:SII17"/>
    <mergeCell ref="SHL17:SHM17"/>
    <mergeCell ref="SHN17:SHO17"/>
    <mergeCell ref="SHP17:SHQ17"/>
    <mergeCell ref="SHR17:SHS17"/>
    <mergeCell ref="SHT17:SHU17"/>
    <mergeCell ref="SHV17:SHW17"/>
    <mergeCell ref="SJT17:SJU17"/>
    <mergeCell ref="SJV17:SJW17"/>
    <mergeCell ref="SJX17:SJY17"/>
    <mergeCell ref="SJZ17:SKA17"/>
    <mergeCell ref="SKB17:SKC17"/>
    <mergeCell ref="SKD17:SKE17"/>
    <mergeCell ref="SJH17:SJI17"/>
    <mergeCell ref="SJJ17:SJK17"/>
    <mergeCell ref="SJL17:SJM17"/>
    <mergeCell ref="SJN17:SJO17"/>
    <mergeCell ref="SJP17:SJQ17"/>
    <mergeCell ref="SJR17:SJS17"/>
    <mergeCell ref="SIV17:SIW17"/>
    <mergeCell ref="SIX17:SIY17"/>
    <mergeCell ref="SIZ17:SJA17"/>
    <mergeCell ref="SJB17:SJC17"/>
    <mergeCell ref="SJD17:SJE17"/>
    <mergeCell ref="SJF17:SJG17"/>
    <mergeCell ref="SLD17:SLE17"/>
    <mergeCell ref="SLF17:SLG17"/>
    <mergeCell ref="SLH17:SLI17"/>
    <mergeCell ref="SLJ17:SLK17"/>
    <mergeCell ref="SLL17:SLM17"/>
    <mergeCell ref="SLN17:SLO17"/>
    <mergeCell ref="SKR17:SKS17"/>
    <mergeCell ref="SKT17:SKU17"/>
    <mergeCell ref="SKV17:SKW17"/>
    <mergeCell ref="SKX17:SKY17"/>
    <mergeCell ref="SKZ17:SLA17"/>
    <mergeCell ref="SLB17:SLC17"/>
    <mergeCell ref="SKF17:SKG17"/>
    <mergeCell ref="SKH17:SKI17"/>
    <mergeCell ref="SKJ17:SKK17"/>
    <mergeCell ref="SKL17:SKM17"/>
    <mergeCell ref="SKN17:SKO17"/>
    <mergeCell ref="SKP17:SKQ17"/>
    <mergeCell ref="SMN17:SMO17"/>
    <mergeCell ref="SMP17:SMQ17"/>
    <mergeCell ref="SMR17:SMS17"/>
    <mergeCell ref="SMT17:SMU17"/>
    <mergeCell ref="SMV17:SMW17"/>
    <mergeCell ref="SMX17:SMY17"/>
    <mergeCell ref="SMB17:SMC17"/>
    <mergeCell ref="SMD17:SME17"/>
    <mergeCell ref="SMF17:SMG17"/>
    <mergeCell ref="SMH17:SMI17"/>
    <mergeCell ref="SMJ17:SMK17"/>
    <mergeCell ref="SML17:SMM17"/>
    <mergeCell ref="SLP17:SLQ17"/>
    <mergeCell ref="SLR17:SLS17"/>
    <mergeCell ref="SLT17:SLU17"/>
    <mergeCell ref="SLV17:SLW17"/>
    <mergeCell ref="SLX17:SLY17"/>
    <mergeCell ref="SLZ17:SMA17"/>
    <mergeCell ref="SNX17:SNY17"/>
    <mergeCell ref="SNZ17:SOA17"/>
    <mergeCell ref="SOB17:SOC17"/>
    <mergeCell ref="SOD17:SOE17"/>
    <mergeCell ref="SOF17:SOG17"/>
    <mergeCell ref="SOH17:SOI17"/>
    <mergeCell ref="SNL17:SNM17"/>
    <mergeCell ref="SNN17:SNO17"/>
    <mergeCell ref="SNP17:SNQ17"/>
    <mergeCell ref="SNR17:SNS17"/>
    <mergeCell ref="SNT17:SNU17"/>
    <mergeCell ref="SNV17:SNW17"/>
    <mergeCell ref="SMZ17:SNA17"/>
    <mergeCell ref="SNB17:SNC17"/>
    <mergeCell ref="SND17:SNE17"/>
    <mergeCell ref="SNF17:SNG17"/>
    <mergeCell ref="SNH17:SNI17"/>
    <mergeCell ref="SNJ17:SNK17"/>
    <mergeCell ref="SPH17:SPI17"/>
    <mergeCell ref="SPJ17:SPK17"/>
    <mergeCell ref="SPL17:SPM17"/>
    <mergeCell ref="SPN17:SPO17"/>
    <mergeCell ref="SPP17:SPQ17"/>
    <mergeCell ref="SPR17:SPS17"/>
    <mergeCell ref="SOV17:SOW17"/>
    <mergeCell ref="SOX17:SOY17"/>
    <mergeCell ref="SOZ17:SPA17"/>
    <mergeCell ref="SPB17:SPC17"/>
    <mergeCell ref="SPD17:SPE17"/>
    <mergeCell ref="SPF17:SPG17"/>
    <mergeCell ref="SOJ17:SOK17"/>
    <mergeCell ref="SOL17:SOM17"/>
    <mergeCell ref="SON17:SOO17"/>
    <mergeCell ref="SOP17:SOQ17"/>
    <mergeCell ref="SOR17:SOS17"/>
    <mergeCell ref="SOT17:SOU17"/>
    <mergeCell ref="SQR17:SQS17"/>
    <mergeCell ref="SQT17:SQU17"/>
    <mergeCell ref="SQV17:SQW17"/>
    <mergeCell ref="SQX17:SQY17"/>
    <mergeCell ref="SQZ17:SRA17"/>
    <mergeCell ref="SRB17:SRC17"/>
    <mergeCell ref="SQF17:SQG17"/>
    <mergeCell ref="SQH17:SQI17"/>
    <mergeCell ref="SQJ17:SQK17"/>
    <mergeCell ref="SQL17:SQM17"/>
    <mergeCell ref="SQN17:SQO17"/>
    <mergeCell ref="SQP17:SQQ17"/>
    <mergeCell ref="SPT17:SPU17"/>
    <mergeCell ref="SPV17:SPW17"/>
    <mergeCell ref="SPX17:SPY17"/>
    <mergeCell ref="SPZ17:SQA17"/>
    <mergeCell ref="SQB17:SQC17"/>
    <mergeCell ref="SQD17:SQE17"/>
    <mergeCell ref="SSB17:SSC17"/>
    <mergeCell ref="SSD17:SSE17"/>
    <mergeCell ref="SSF17:SSG17"/>
    <mergeCell ref="SSH17:SSI17"/>
    <mergeCell ref="SSJ17:SSK17"/>
    <mergeCell ref="SSL17:SSM17"/>
    <mergeCell ref="SRP17:SRQ17"/>
    <mergeCell ref="SRR17:SRS17"/>
    <mergeCell ref="SRT17:SRU17"/>
    <mergeCell ref="SRV17:SRW17"/>
    <mergeCell ref="SRX17:SRY17"/>
    <mergeCell ref="SRZ17:SSA17"/>
    <mergeCell ref="SRD17:SRE17"/>
    <mergeCell ref="SRF17:SRG17"/>
    <mergeCell ref="SRH17:SRI17"/>
    <mergeCell ref="SRJ17:SRK17"/>
    <mergeCell ref="SRL17:SRM17"/>
    <mergeCell ref="SRN17:SRO17"/>
    <mergeCell ref="STL17:STM17"/>
    <mergeCell ref="STN17:STO17"/>
    <mergeCell ref="STP17:STQ17"/>
    <mergeCell ref="STR17:STS17"/>
    <mergeCell ref="STT17:STU17"/>
    <mergeCell ref="STV17:STW17"/>
    <mergeCell ref="SSZ17:STA17"/>
    <mergeCell ref="STB17:STC17"/>
    <mergeCell ref="STD17:STE17"/>
    <mergeCell ref="STF17:STG17"/>
    <mergeCell ref="STH17:STI17"/>
    <mergeCell ref="STJ17:STK17"/>
    <mergeCell ref="SSN17:SSO17"/>
    <mergeCell ref="SSP17:SSQ17"/>
    <mergeCell ref="SSR17:SSS17"/>
    <mergeCell ref="SST17:SSU17"/>
    <mergeCell ref="SSV17:SSW17"/>
    <mergeCell ref="SSX17:SSY17"/>
    <mergeCell ref="SUV17:SUW17"/>
    <mergeCell ref="SUX17:SUY17"/>
    <mergeCell ref="SUZ17:SVA17"/>
    <mergeCell ref="SVB17:SVC17"/>
    <mergeCell ref="SVD17:SVE17"/>
    <mergeCell ref="SVF17:SVG17"/>
    <mergeCell ref="SUJ17:SUK17"/>
    <mergeCell ref="SUL17:SUM17"/>
    <mergeCell ref="SUN17:SUO17"/>
    <mergeCell ref="SUP17:SUQ17"/>
    <mergeCell ref="SUR17:SUS17"/>
    <mergeCell ref="SUT17:SUU17"/>
    <mergeCell ref="STX17:STY17"/>
    <mergeCell ref="STZ17:SUA17"/>
    <mergeCell ref="SUB17:SUC17"/>
    <mergeCell ref="SUD17:SUE17"/>
    <mergeCell ref="SUF17:SUG17"/>
    <mergeCell ref="SUH17:SUI17"/>
    <mergeCell ref="SWF17:SWG17"/>
    <mergeCell ref="SWH17:SWI17"/>
    <mergeCell ref="SWJ17:SWK17"/>
    <mergeCell ref="SWL17:SWM17"/>
    <mergeCell ref="SWN17:SWO17"/>
    <mergeCell ref="SWP17:SWQ17"/>
    <mergeCell ref="SVT17:SVU17"/>
    <mergeCell ref="SVV17:SVW17"/>
    <mergeCell ref="SVX17:SVY17"/>
    <mergeCell ref="SVZ17:SWA17"/>
    <mergeCell ref="SWB17:SWC17"/>
    <mergeCell ref="SWD17:SWE17"/>
    <mergeCell ref="SVH17:SVI17"/>
    <mergeCell ref="SVJ17:SVK17"/>
    <mergeCell ref="SVL17:SVM17"/>
    <mergeCell ref="SVN17:SVO17"/>
    <mergeCell ref="SVP17:SVQ17"/>
    <mergeCell ref="SVR17:SVS17"/>
    <mergeCell ref="SXP17:SXQ17"/>
    <mergeCell ref="SXR17:SXS17"/>
    <mergeCell ref="SXT17:SXU17"/>
    <mergeCell ref="SXV17:SXW17"/>
    <mergeCell ref="SXX17:SXY17"/>
    <mergeCell ref="SXZ17:SYA17"/>
    <mergeCell ref="SXD17:SXE17"/>
    <mergeCell ref="SXF17:SXG17"/>
    <mergeCell ref="SXH17:SXI17"/>
    <mergeCell ref="SXJ17:SXK17"/>
    <mergeCell ref="SXL17:SXM17"/>
    <mergeCell ref="SXN17:SXO17"/>
    <mergeCell ref="SWR17:SWS17"/>
    <mergeCell ref="SWT17:SWU17"/>
    <mergeCell ref="SWV17:SWW17"/>
    <mergeCell ref="SWX17:SWY17"/>
    <mergeCell ref="SWZ17:SXA17"/>
    <mergeCell ref="SXB17:SXC17"/>
    <mergeCell ref="SYZ17:SZA17"/>
    <mergeCell ref="SZB17:SZC17"/>
    <mergeCell ref="SZD17:SZE17"/>
    <mergeCell ref="SZF17:SZG17"/>
    <mergeCell ref="SZH17:SZI17"/>
    <mergeCell ref="SZJ17:SZK17"/>
    <mergeCell ref="SYN17:SYO17"/>
    <mergeCell ref="SYP17:SYQ17"/>
    <mergeCell ref="SYR17:SYS17"/>
    <mergeCell ref="SYT17:SYU17"/>
    <mergeCell ref="SYV17:SYW17"/>
    <mergeCell ref="SYX17:SYY17"/>
    <mergeCell ref="SYB17:SYC17"/>
    <mergeCell ref="SYD17:SYE17"/>
    <mergeCell ref="SYF17:SYG17"/>
    <mergeCell ref="SYH17:SYI17"/>
    <mergeCell ref="SYJ17:SYK17"/>
    <mergeCell ref="SYL17:SYM17"/>
    <mergeCell ref="TAJ17:TAK17"/>
    <mergeCell ref="TAL17:TAM17"/>
    <mergeCell ref="TAN17:TAO17"/>
    <mergeCell ref="TAP17:TAQ17"/>
    <mergeCell ref="TAR17:TAS17"/>
    <mergeCell ref="TAT17:TAU17"/>
    <mergeCell ref="SZX17:SZY17"/>
    <mergeCell ref="SZZ17:TAA17"/>
    <mergeCell ref="TAB17:TAC17"/>
    <mergeCell ref="TAD17:TAE17"/>
    <mergeCell ref="TAF17:TAG17"/>
    <mergeCell ref="TAH17:TAI17"/>
    <mergeCell ref="SZL17:SZM17"/>
    <mergeCell ref="SZN17:SZO17"/>
    <mergeCell ref="SZP17:SZQ17"/>
    <mergeCell ref="SZR17:SZS17"/>
    <mergeCell ref="SZT17:SZU17"/>
    <mergeCell ref="SZV17:SZW17"/>
    <mergeCell ref="TBT17:TBU17"/>
    <mergeCell ref="TBV17:TBW17"/>
    <mergeCell ref="TBX17:TBY17"/>
    <mergeCell ref="TBZ17:TCA17"/>
    <mergeCell ref="TCB17:TCC17"/>
    <mergeCell ref="TCD17:TCE17"/>
    <mergeCell ref="TBH17:TBI17"/>
    <mergeCell ref="TBJ17:TBK17"/>
    <mergeCell ref="TBL17:TBM17"/>
    <mergeCell ref="TBN17:TBO17"/>
    <mergeCell ref="TBP17:TBQ17"/>
    <mergeCell ref="TBR17:TBS17"/>
    <mergeCell ref="TAV17:TAW17"/>
    <mergeCell ref="TAX17:TAY17"/>
    <mergeCell ref="TAZ17:TBA17"/>
    <mergeCell ref="TBB17:TBC17"/>
    <mergeCell ref="TBD17:TBE17"/>
    <mergeCell ref="TBF17:TBG17"/>
    <mergeCell ref="TDD17:TDE17"/>
    <mergeCell ref="TDF17:TDG17"/>
    <mergeCell ref="TDH17:TDI17"/>
    <mergeCell ref="TDJ17:TDK17"/>
    <mergeCell ref="TDL17:TDM17"/>
    <mergeCell ref="TDN17:TDO17"/>
    <mergeCell ref="TCR17:TCS17"/>
    <mergeCell ref="TCT17:TCU17"/>
    <mergeCell ref="TCV17:TCW17"/>
    <mergeCell ref="TCX17:TCY17"/>
    <mergeCell ref="TCZ17:TDA17"/>
    <mergeCell ref="TDB17:TDC17"/>
    <mergeCell ref="TCF17:TCG17"/>
    <mergeCell ref="TCH17:TCI17"/>
    <mergeCell ref="TCJ17:TCK17"/>
    <mergeCell ref="TCL17:TCM17"/>
    <mergeCell ref="TCN17:TCO17"/>
    <mergeCell ref="TCP17:TCQ17"/>
    <mergeCell ref="TEN17:TEO17"/>
    <mergeCell ref="TEP17:TEQ17"/>
    <mergeCell ref="TER17:TES17"/>
    <mergeCell ref="TET17:TEU17"/>
    <mergeCell ref="TEV17:TEW17"/>
    <mergeCell ref="TEX17:TEY17"/>
    <mergeCell ref="TEB17:TEC17"/>
    <mergeCell ref="TED17:TEE17"/>
    <mergeCell ref="TEF17:TEG17"/>
    <mergeCell ref="TEH17:TEI17"/>
    <mergeCell ref="TEJ17:TEK17"/>
    <mergeCell ref="TEL17:TEM17"/>
    <mergeCell ref="TDP17:TDQ17"/>
    <mergeCell ref="TDR17:TDS17"/>
    <mergeCell ref="TDT17:TDU17"/>
    <mergeCell ref="TDV17:TDW17"/>
    <mergeCell ref="TDX17:TDY17"/>
    <mergeCell ref="TDZ17:TEA17"/>
    <mergeCell ref="TFX17:TFY17"/>
    <mergeCell ref="TFZ17:TGA17"/>
    <mergeCell ref="TGB17:TGC17"/>
    <mergeCell ref="TGD17:TGE17"/>
    <mergeCell ref="TGF17:TGG17"/>
    <mergeCell ref="TGH17:TGI17"/>
    <mergeCell ref="TFL17:TFM17"/>
    <mergeCell ref="TFN17:TFO17"/>
    <mergeCell ref="TFP17:TFQ17"/>
    <mergeCell ref="TFR17:TFS17"/>
    <mergeCell ref="TFT17:TFU17"/>
    <mergeCell ref="TFV17:TFW17"/>
    <mergeCell ref="TEZ17:TFA17"/>
    <mergeCell ref="TFB17:TFC17"/>
    <mergeCell ref="TFD17:TFE17"/>
    <mergeCell ref="TFF17:TFG17"/>
    <mergeCell ref="TFH17:TFI17"/>
    <mergeCell ref="TFJ17:TFK17"/>
    <mergeCell ref="THH17:THI17"/>
    <mergeCell ref="THJ17:THK17"/>
    <mergeCell ref="THL17:THM17"/>
    <mergeCell ref="THN17:THO17"/>
    <mergeCell ref="THP17:THQ17"/>
    <mergeCell ref="THR17:THS17"/>
    <mergeCell ref="TGV17:TGW17"/>
    <mergeCell ref="TGX17:TGY17"/>
    <mergeCell ref="TGZ17:THA17"/>
    <mergeCell ref="THB17:THC17"/>
    <mergeCell ref="THD17:THE17"/>
    <mergeCell ref="THF17:THG17"/>
    <mergeCell ref="TGJ17:TGK17"/>
    <mergeCell ref="TGL17:TGM17"/>
    <mergeCell ref="TGN17:TGO17"/>
    <mergeCell ref="TGP17:TGQ17"/>
    <mergeCell ref="TGR17:TGS17"/>
    <mergeCell ref="TGT17:TGU17"/>
    <mergeCell ref="TIR17:TIS17"/>
    <mergeCell ref="TIT17:TIU17"/>
    <mergeCell ref="TIV17:TIW17"/>
    <mergeCell ref="TIX17:TIY17"/>
    <mergeCell ref="TIZ17:TJA17"/>
    <mergeCell ref="TJB17:TJC17"/>
    <mergeCell ref="TIF17:TIG17"/>
    <mergeCell ref="TIH17:TII17"/>
    <mergeCell ref="TIJ17:TIK17"/>
    <mergeCell ref="TIL17:TIM17"/>
    <mergeCell ref="TIN17:TIO17"/>
    <mergeCell ref="TIP17:TIQ17"/>
    <mergeCell ref="THT17:THU17"/>
    <mergeCell ref="THV17:THW17"/>
    <mergeCell ref="THX17:THY17"/>
    <mergeCell ref="THZ17:TIA17"/>
    <mergeCell ref="TIB17:TIC17"/>
    <mergeCell ref="TID17:TIE17"/>
    <mergeCell ref="TKB17:TKC17"/>
    <mergeCell ref="TKD17:TKE17"/>
    <mergeCell ref="TKF17:TKG17"/>
    <mergeCell ref="TKH17:TKI17"/>
    <mergeCell ref="TKJ17:TKK17"/>
    <mergeCell ref="TKL17:TKM17"/>
    <mergeCell ref="TJP17:TJQ17"/>
    <mergeCell ref="TJR17:TJS17"/>
    <mergeCell ref="TJT17:TJU17"/>
    <mergeCell ref="TJV17:TJW17"/>
    <mergeCell ref="TJX17:TJY17"/>
    <mergeCell ref="TJZ17:TKA17"/>
    <mergeCell ref="TJD17:TJE17"/>
    <mergeCell ref="TJF17:TJG17"/>
    <mergeCell ref="TJH17:TJI17"/>
    <mergeCell ref="TJJ17:TJK17"/>
    <mergeCell ref="TJL17:TJM17"/>
    <mergeCell ref="TJN17:TJO17"/>
    <mergeCell ref="TLL17:TLM17"/>
    <mergeCell ref="TLN17:TLO17"/>
    <mergeCell ref="TLP17:TLQ17"/>
    <mergeCell ref="TLR17:TLS17"/>
    <mergeCell ref="TLT17:TLU17"/>
    <mergeCell ref="TLV17:TLW17"/>
    <mergeCell ref="TKZ17:TLA17"/>
    <mergeCell ref="TLB17:TLC17"/>
    <mergeCell ref="TLD17:TLE17"/>
    <mergeCell ref="TLF17:TLG17"/>
    <mergeCell ref="TLH17:TLI17"/>
    <mergeCell ref="TLJ17:TLK17"/>
    <mergeCell ref="TKN17:TKO17"/>
    <mergeCell ref="TKP17:TKQ17"/>
    <mergeCell ref="TKR17:TKS17"/>
    <mergeCell ref="TKT17:TKU17"/>
    <mergeCell ref="TKV17:TKW17"/>
    <mergeCell ref="TKX17:TKY17"/>
    <mergeCell ref="TMV17:TMW17"/>
    <mergeCell ref="TMX17:TMY17"/>
    <mergeCell ref="TMZ17:TNA17"/>
    <mergeCell ref="TNB17:TNC17"/>
    <mergeCell ref="TND17:TNE17"/>
    <mergeCell ref="TNF17:TNG17"/>
    <mergeCell ref="TMJ17:TMK17"/>
    <mergeCell ref="TML17:TMM17"/>
    <mergeCell ref="TMN17:TMO17"/>
    <mergeCell ref="TMP17:TMQ17"/>
    <mergeCell ref="TMR17:TMS17"/>
    <mergeCell ref="TMT17:TMU17"/>
    <mergeCell ref="TLX17:TLY17"/>
    <mergeCell ref="TLZ17:TMA17"/>
    <mergeCell ref="TMB17:TMC17"/>
    <mergeCell ref="TMD17:TME17"/>
    <mergeCell ref="TMF17:TMG17"/>
    <mergeCell ref="TMH17:TMI17"/>
    <mergeCell ref="TOF17:TOG17"/>
    <mergeCell ref="TOH17:TOI17"/>
    <mergeCell ref="TOJ17:TOK17"/>
    <mergeCell ref="TOL17:TOM17"/>
    <mergeCell ref="TON17:TOO17"/>
    <mergeCell ref="TOP17:TOQ17"/>
    <mergeCell ref="TNT17:TNU17"/>
    <mergeCell ref="TNV17:TNW17"/>
    <mergeCell ref="TNX17:TNY17"/>
    <mergeCell ref="TNZ17:TOA17"/>
    <mergeCell ref="TOB17:TOC17"/>
    <mergeCell ref="TOD17:TOE17"/>
    <mergeCell ref="TNH17:TNI17"/>
    <mergeCell ref="TNJ17:TNK17"/>
    <mergeCell ref="TNL17:TNM17"/>
    <mergeCell ref="TNN17:TNO17"/>
    <mergeCell ref="TNP17:TNQ17"/>
    <mergeCell ref="TNR17:TNS17"/>
    <mergeCell ref="TPP17:TPQ17"/>
    <mergeCell ref="TPR17:TPS17"/>
    <mergeCell ref="TPT17:TPU17"/>
    <mergeCell ref="TPV17:TPW17"/>
    <mergeCell ref="TPX17:TPY17"/>
    <mergeCell ref="TPZ17:TQA17"/>
    <mergeCell ref="TPD17:TPE17"/>
    <mergeCell ref="TPF17:TPG17"/>
    <mergeCell ref="TPH17:TPI17"/>
    <mergeCell ref="TPJ17:TPK17"/>
    <mergeCell ref="TPL17:TPM17"/>
    <mergeCell ref="TPN17:TPO17"/>
    <mergeCell ref="TOR17:TOS17"/>
    <mergeCell ref="TOT17:TOU17"/>
    <mergeCell ref="TOV17:TOW17"/>
    <mergeCell ref="TOX17:TOY17"/>
    <mergeCell ref="TOZ17:TPA17"/>
    <mergeCell ref="TPB17:TPC17"/>
    <mergeCell ref="TQZ17:TRA17"/>
    <mergeCell ref="TRB17:TRC17"/>
    <mergeCell ref="TRD17:TRE17"/>
    <mergeCell ref="TRF17:TRG17"/>
    <mergeCell ref="TRH17:TRI17"/>
    <mergeCell ref="TRJ17:TRK17"/>
    <mergeCell ref="TQN17:TQO17"/>
    <mergeCell ref="TQP17:TQQ17"/>
    <mergeCell ref="TQR17:TQS17"/>
    <mergeCell ref="TQT17:TQU17"/>
    <mergeCell ref="TQV17:TQW17"/>
    <mergeCell ref="TQX17:TQY17"/>
    <mergeCell ref="TQB17:TQC17"/>
    <mergeCell ref="TQD17:TQE17"/>
    <mergeCell ref="TQF17:TQG17"/>
    <mergeCell ref="TQH17:TQI17"/>
    <mergeCell ref="TQJ17:TQK17"/>
    <mergeCell ref="TQL17:TQM17"/>
    <mergeCell ref="TSJ17:TSK17"/>
    <mergeCell ref="TSL17:TSM17"/>
    <mergeCell ref="TSN17:TSO17"/>
    <mergeCell ref="TSP17:TSQ17"/>
    <mergeCell ref="TSR17:TSS17"/>
    <mergeCell ref="TST17:TSU17"/>
    <mergeCell ref="TRX17:TRY17"/>
    <mergeCell ref="TRZ17:TSA17"/>
    <mergeCell ref="TSB17:TSC17"/>
    <mergeCell ref="TSD17:TSE17"/>
    <mergeCell ref="TSF17:TSG17"/>
    <mergeCell ref="TSH17:TSI17"/>
    <mergeCell ref="TRL17:TRM17"/>
    <mergeCell ref="TRN17:TRO17"/>
    <mergeCell ref="TRP17:TRQ17"/>
    <mergeCell ref="TRR17:TRS17"/>
    <mergeCell ref="TRT17:TRU17"/>
    <mergeCell ref="TRV17:TRW17"/>
    <mergeCell ref="TTT17:TTU17"/>
    <mergeCell ref="TTV17:TTW17"/>
    <mergeCell ref="TTX17:TTY17"/>
    <mergeCell ref="TTZ17:TUA17"/>
    <mergeCell ref="TUB17:TUC17"/>
    <mergeCell ref="TUD17:TUE17"/>
    <mergeCell ref="TTH17:TTI17"/>
    <mergeCell ref="TTJ17:TTK17"/>
    <mergeCell ref="TTL17:TTM17"/>
    <mergeCell ref="TTN17:TTO17"/>
    <mergeCell ref="TTP17:TTQ17"/>
    <mergeCell ref="TTR17:TTS17"/>
    <mergeCell ref="TSV17:TSW17"/>
    <mergeCell ref="TSX17:TSY17"/>
    <mergeCell ref="TSZ17:TTA17"/>
    <mergeCell ref="TTB17:TTC17"/>
    <mergeCell ref="TTD17:TTE17"/>
    <mergeCell ref="TTF17:TTG17"/>
    <mergeCell ref="TVD17:TVE17"/>
    <mergeCell ref="TVF17:TVG17"/>
    <mergeCell ref="TVH17:TVI17"/>
    <mergeCell ref="TVJ17:TVK17"/>
    <mergeCell ref="TVL17:TVM17"/>
    <mergeCell ref="TVN17:TVO17"/>
    <mergeCell ref="TUR17:TUS17"/>
    <mergeCell ref="TUT17:TUU17"/>
    <mergeCell ref="TUV17:TUW17"/>
    <mergeCell ref="TUX17:TUY17"/>
    <mergeCell ref="TUZ17:TVA17"/>
    <mergeCell ref="TVB17:TVC17"/>
    <mergeCell ref="TUF17:TUG17"/>
    <mergeCell ref="TUH17:TUI17"/>
    <mergeCell ref="TUJ17:TUK17"/>
    <mergeCell ref="TUL17:TUM17"/>
    <mergeCell ref="TUN17:TUO17"/>
    <mergeCell ref="TUP17:TUQ17"/>
    <mergeCell ref="TWN17:TWO17"/>
    <mergeCell ref="TWP17:TWQ17"/>
    <mergeCell ref="TWR17:TWS17"/>
    <mergeCell ref="TWT17:TWU17"/>
    <mergeCell ref="TWV17:TWW17"/>
    <mergeCell ref="TWX17:TWY17"/>
    <mergeCell ref="TWB17:TWC17"/>
    <mergeCell ref="TWD17:TWE17"/>
    <mergeCell ref="TWF17:TWG17"/>
    <mergeCell ref="TWH17:TWI17"/>
    <mergeCell ref="TWJ17:TWK17"/>
    <mergeCell ref="TWL17:TWM17"/>
    <mergeCell ref="TVP17:TVQ17"/>
    <mergeCell ref="TVR17:TVS17"/>
    <mergeCell ref="TVT17:TVU17"/>
    <mergeCell ref="TVV17:TVW17"/>
    <mergeCell ref="TVX17:TVY17"/>
    <mergeCell ref="TVZ17:TWA17"/>
    <mergeCell ref="TXX17:TXY17"/>
    <mergeCell ref="TXZ17:TYA17"/>
    <mergeCell ref="TYB17:TYC17"/>
    <mergeCell ref="TYD17:TYE17"/>
    <mergeCell ref="TYF17:TYG17"/>
    <mergeCell ref="TYH17:TYI17"/>
    <mergeCell ref="TXL17:TXM17"/>
    <mergeCell ref="TXN17:TXO17"/>
    <mergeCell ref="TXP17:TXQ17"/>
    <mergeCell ref="TXR17:TXS17"/>
    <mergeCell ref="TXT17:TXU17"/>
    <mergeCell ref="TXV17:TXW17"/>
    <mergeCell ref="TWZ17:TXA17"/>
    <mergeCell ref="TXB17:TXC17"/>
    <mergeCell ref="TXD17:TXE17"/>
    <mergeCell ref="TXF17:TXG17"/>
    <mergeCell ref="TXH17:TXI17"/>
    <mergeCell ref="TXJ17:TXK17"/>
    <mergeCell ref="TZH17:TZI17"/>
    <mergeCell ref="TZJ17:TZK17"/>
    <mergeCell ref="TZL17:TZM17"/>
    <mergeCell ref="TZN17:TZO17"/>
    <mergeCell ref="TZP17:TZQ17"/>
    <mergeCell ref="TZR17:TZS17"/>
    <mergeCell ref="TYV17:TYW17"/>
    <mergeCell ref="TYX17:TYY17"/>
    <mergeCell ref="TYZ17:TZA17"/>
    <mergeCell ref="TZB17:TZC17"/>
    <mergeCell ref="TZD17:TZE17"/>
    <mergeCell ref="TZF17:TZG17"/>
    <mergeCell ref="TYJ17:TYK17"/>
    <mergeCell ref="TYL17:TYM17"/>
    <mergeCell ref="TYN17:TYO17"/>
    <mergeCell ref="TYP17:TYQ17"/>
    <mergeCell ref="TYR17:TYS17"/>
    <mergeCell ref="TYT17:TYU17"/>
    <mergeCell ref="UAR17:UAS17"/>
    <mergeCell ref="UAT17:UAU17"/>
    <mergeCell ref="UAV17:UAW17"/>
    <mergeCell ref="UAX17:UAY17"/>
    <mergeCell ref="UAZ17:UBA17"/>
    <mergeCell ref="UBB17:UBC17"/>
    <mergeCell ref="UAF17:UAG17"/>
    <mergeCell ref="UAH17:UAI17"/>
    <mergeCell ref="UAJ17:UAK17"/>
    <mergeCell ref="UAL17:UAM17"/>
    <mergeCell ref="UAN17:UAO17"/>
    <mergeCell ref="UAP17:UAQ17"/>
    <mergeCell ref="TZT17:TZU17"/>
    <mergeCell ref="TZV17:TZW17"/>
    <mergeCell ref="TZX17:TZY17"/>
    <mergeCell ref="TZZ17:UAA17"/>
    <mergeCell ref="UAB17:UAC17"/>
    <mergeCell ref="UAD17:UAE17"/>
    <mergeCell ref="UCB17:UCC17"/>
    <mergeCell ref="UCD17:UCE17"/>
    <mergeCell ref="UCF17:UCG17"/>
    <mergeCell ref="UCH17:UCI17"/>
    <mergeCell ref="UCJ17:UCK17"/>
    <mergeCell ref="UCL17:UCM17"/>
    <mergeCell ref="UBP17:UBQ17"/>
    <mergeCell ref="UBR17:UBS17"/>
    <mergeCell ref="UBT17:UBU17"/>
    <mergeCell ref="UBV17:UBW17"/>
    <mergeCell ref="UBX17:UBY17"/>
    <mergeCell ref="UBZ17:UCA17"/>
    <mergeCell ref="UBD17:UBE17"/>
    <mergeCell ref="UBF17:UBG17"/>
    <mergeCell ref="UBH17:UBI17"/>
    <mergeCell ref="UBJ17:UBK17"/>
    <mergeCell ref="UBL17:UBM17"/>
    <mergeCell ref="UBN17:UBO17"/>
    <mergeCell ref="UDL17:UDM17"/>
    <mergeCell ref="UDN17:UDO17"/>
    <mergeCell ref="UDP17:UDQ17"/>
    <mergeCell ref="UDR17:UDS17"/>
    <mergeCell ref="UDT17:UDU17"/>
    <mergeCell ref="UDV17:UDW17"/>
    <mergeCell ref="UCZ17:UDA17"/>
    <mergeCell ref="UDB17:UDC17"/>
    <mergeCell ref="UDD17:UDE17"/>
    <mergeCell ref="UDF17:UDG17"/>
    <mergeCell ref="UDH17:UDI17"/>
    <mergeCell ref="UDJ17:UDK17"/>
    <mergeCell ref="UCN17:UCO17"/>
    <mergeCell ref="UCP17:UCQ17"/>
    <mergeCell ref="UCR17:UCS17"/>
    <mergeCell ref="UCT17:UCU17"/>
    <mergeCell ref="UCV17:UCW17"/>
    <mergeCell ref="UCX17:UCY17"/>
    <mergeCell ref="UEV17:UEW17"/>
    <mergeCell ref="UEX17:UEY17"/>
    <mergeCell ref="UEZ17:UFA17"/>
    <mergeCell ref="UFB17:UFC17"/>
    <mergeCell ref="UFD17:UFE17"/>
    <mergeCell ref="UFF17:UFG17"/>
    <mergeCell ref="UEJ17:UEK17"/>
    <mergeCell ref="UEL17:UEM17"/>
    <mergeCell ref="UEN17:UEO17"/>
    <mergeCell ref="UEP17:UEQ17"/>
    <mergeCell ref="UER17:UES17"/>
    <mergeCell ref="UET17:UEU17"/>
    <mergeCell ref="UDX17:UDY17"/>
    <mergeCell ref="UDZ17:UEA17"/>
    <mergeCell ref="UEB17:UEC17"/>
    <mergeCell ref="UED17:UEE17"/>
    <mergeCell ref="UEF17:UEG17"/>
    <mergeCell ref="UEH17:UEI17"/>
    <mergeCell ref="UGF17:UGG17"/>
    <mergeCell ref="UGH17:UGI17"/>
    <mergeCell ref="UGJ17:UGK17"/>
    <mergeCell ref="UGL17:UGM17"/>
    <mergeCell ref="UGN17:UGO17"/>
    <mergeCell ref="UGP17:UGQ17"/>
    <mergeCell ref="UFT17:UFU17"/>
    <mergeCell ref="UFV17:UFW17"/>
    <mergeCell ref="UFX17:UFY17"/>
    <mergeCell ref="UFZ17:UGA17"/>
    <mergeCell ref="UGB17:UGC17"/>
    <mergeCell ref="UGD17:UGE17"/>
    <mergeCell ref="UFH17:UFI17"/>
    <mergeCell ref="UFJ17:UFK17"/>
    <mergeCell ref="UFL17:UFM17"/>
    <mergeCell ref="UFN17:UFO17"/>
    <mergeCell ref="UFP17:UFQ17"/>
    <mergeCell ref="UFR17:UFS17"/>
    <mergeCell ref="UHP17:UHQ17"/>
    <mergeCell ref="UHR17:UHS17"/>
    <mergeCell ref="UHT17:UHU17"/>
    <mergeCell ref="UHV17:UHW17"/>
    <mergeCell ref="UHX17:UHY17"/>
    <mergeCell ref="UHZ17:UIA17"/>
    <mergeCell ref="UHD17:UHE17"/>
    <mergeCell ref="UHF17:UHG17"/>
    <mergeCell ref="UHH17:UHI17"/>
    <mergeCell ref="UHJ17:UHK17"/>
    <mergeCell ref="UHL17:UHM17"/>
    <mergeCell ref="UHN17:UHO17"/>
    <mergeCell ref="UGR17:UGS17"/>
    <mergeCell ref="UGT17:UGU17"/>
    <mergeCell ref="UGV17:UGW17"/>
    <mergeCell ref="UGX17:UGY17"/>
    <mergeCell ref="UGZ17:UHA17"/>
    <mergeCell ref="UHB17:UHC17"/>
    <mergeCell ref="UIZ17:UJA17"/>
    <mergeCell ref="UJB17:UJC17"/>
    <mergeCell ref="UJD17:UJE17"/>
    <mergeCell ref="UJF17:UJG17"/>
    <mergeCell ref="UJH17:UJI17"/>
    <mergeCell ref="UJJ17:UJK17"/>
    <mergeCell ref="UIN17:UIO17"/>
    <mergeCell ref="UIP17:UIQ17"/>
    <mergeCell ref="UIR17:UIS17"/>
    <mergeCell ref="UIT17:UIU17"/>
    <mergeCell ref="UIV17:UIW17"/>
    <mergeCell ref="UIX17:UIY17"/>
    <mergeCell ref="UIB17:UIC17"/>
    <mergeCell ref="UID17:UIE17"/>
    <mergeCell ref="UIF17:UIG17"/>
    <mergeCell ref="UIH17:UII17"/>
    <mergeCell ref="UIJ17:UIK17"/>
    <mergeCell ref="UIL17:UIM17"/>
    <mergeCell ref="UKJ17:UKK17"/>
    <mergeCell ref="UKL17:UKM17"/>
    <mergeCell ref="UKN17:UKO17"/>
    <mergeCell ref="UKP17:UKQ17"/>
    <mergeCell ref="UKR17:UKS17"/>
    <mergeCell ref="UKT17:UKU17"/>
    <mergeCell ref="UJX17:UJY17"/>
    <mergeCell ref="UJZ17:UKA17"/>
    <mergeCell ref="UKB17:UKC17"/>
    <mergeCell ref="UKD17:UKE17"/>
    <mergeCell ref="UKF17:UKG17"/>
    <mergeCell ref="UKH17:UKI17"/>
    <mergeCell ref="UJL17:UJM17"/>
    <mergeCell ref="UJN17:UJO17"/>
    <mergeCell ref="UJP17:UJQ17"/>
    <mergeCell ref="UJR17:UJS17"/>
    <mergeCell ref="UJT17:UJU17"/>
    <mergeCell ref="UJV17:UJW17"/>
    <mergeCell ref="ULT17:ULU17"/>
    <mergeCell ref="ULV17:ULW17"/>
    <mergeCell ref="ULX17:ULY17"/>
    <mergeCell ref="ULZ17:UMA17"/>
    <mergeCell ref="UMB17:UMC17"/>
    <mergeCell ref="UMD17:UME17"/>
    <mergeCell ref="ULH17:ULI17"/>
    <mergeCell ref="ULJ17:ULK17"/>
    <mergeCell ref="ULL17:ULM17"/>
    <mergeCell ref="ULN17:ULO17"/>
    <mergeCell ref="ULP17:ULQ17"/>
    <mergeCell ref="ULR17:ULS17"/>
    <mergeCell ref="UKV17:UKW17"/>
    <mergeCell ref="UKX17:UKY17"/>
    <mergeCell ref="UKZ17:ULA17"/>
    <mergeCell ref="ULB17:ULC17"/>
    <mergeCell ref="ULD17:ULE17"/>
    <mergeCell ref="ULF17:ULG17"/>
    <mergeCell ref="UND17:UNE17"/>
    <mergeCell ref="UNF17:UNG17"/>
    <mergeCell ref="UNH17:UNI17"/>
    <mergeCell ref="UNJ17:UNK17"/>
    <mergeCell ref="UNL17:UNM17"/>
    <mergeCell ref="UNN17:UNO17"/>
    <mergeCell ref="UMR17:UMS17"/>
    <mergeCell ref="UMT17:UMU17"/>
    <mergeCell ref="UMV17:UMW17"/>
    <mergeCell ref="UMX17:UMY17"/>
    <mergeCell ref="UMZ17:UNA17"/>
    <mergeCell ref="UNB17:UNC17"/>
    <mergeCell ref="UMF17:UMG17"/>
    <mergeCell ref="UMH17:UMI17"/>
    <mergeCell ref="UMJ17:UMK17"/>
    <mergeCell ref="UML17:UMM17"/>
    <mergeCell ref="UMN17:UMO17"/>
    <mergeCell ref="UMP17:UMQ17"/>
    <mergeCell ref="UON17:UOO17"/>
    <mergeCell ref="UOP17:UOQ17"/>
    <mergeCell ref="UOR17:UOS17"/>
    <mergeCell ref="UOT17:UOU17"/>
    <mergeCell ref="UOV17:UOW17"/>
    <mergeCell ref="UOX17:UOY17"/>
    <mergeCell ref="UOB17:UOC17"/>
    <mergeCell ref="UOD17:UOE17"/>
    <mergeCell ref="UOF17:UOG17"/>
    <mergeCell ref="UOH17:UOI17"/>
    <mergeCell ref="UOJ17:UOK17"/>
    <mergeCell ref="UOL17:UOM17"/>
    <mergeCell ref="UNP17:UNQ17"/>
    <mergeCell ref="UNR17:UNS17"/>
    <mergeCell ref="UNT17:UNU17"/>
    <mergeCell ref="UNV17:UNW17"/>
    <mergeCell ref="UNX17:UNY17"/>
    <mergeCell ref="UNZ17:UOA17"/>
    <mergeCell ref="UPX17:UPY17"/>
    <mergeCell ref="UPZ17:UQA17"/>
    <mergeCell ref="UQB17:UQC17"/>
    <mergeCell ref="UQD17:UQE17"/>
    <mergeCell ref="UQF17:UQG17"/>
    <mergeCell ref="UQH17:UQI17"/>
    <mergeCell ref="UPL17:UPM17"/>
    <mergeCell ref="UPN17:UPO17"/>
    <mergeCell ref="UPP17:UPQ17"/>
    <mergeCell ref="UPR17:UPS17"/>
    <mergeCell ref="UPT17:UPU17"/>
    <mergeCell ref="UPV17:UPW17"/>
    <mergeCell ref="UOZ17:UPA17"/>
    <mergeCell ref="UPB17:UPC17"/>
    <mergeCell ref="UPD17:UPE17"/>
    <mergeCell ref="UPF17:UPG17"/>
    <mergeCell ref="UPH17:UPI17"/>
    <mergeCell ref="UPJ17:UPK17"/>
    <mergeCell ref="URH17:URI17"/>
    <mergeCell ref="URJ17:URK17"/>
    <mergeCell ref="URL17:URM17"/>
    <mergeCell ref="URN17:URO17"/>
    <mergeCell ref="URP17:URQ17"/>
    <mergeCell ref="URR17:URS17"/>
    <mergeCell ref="UQV17:UQW17"/>
    <mergeCell ref="UQX17:UQY17"/>
    <mergeCell ref="UQZ17:URA17"/>
    <mergeCell ref="URB17:URC17"/>
    <mergeCell ref="URD17:URE17"/>
    <mergeCell ref="URF17:URG17"/>
    <mergeCell ref="UQJ17:UQK17"/>
    <mergeCell ref="UQL17:UQM17"/>
    <mergeCell ref="UQN17:UQO17"/>
    <mergeCell ref="UQP17:UQQ17"/>
    <mergeCell ref="UQR17:UQS17"/>
    <mergeCell ref="UQT17:UQU17"/>
    <mergeCell ref="USR17:USS17"/>
    <mergeCell ref="UST17:USU17"/>
    <mergeCell ref="USV17:USW17"/>
    <mergeCell ref="USX17:USY17"/>
    <mergeCell ref="USZ17:UTA17"/>
    <mergeCell ref="UTB17:UTC17"/>
    <mergeCell ref="USF17:USG17"/>
    <mergeCell ref="USH17:USI17"/>
    <mergeCell ref="USJ17:USK17"/>
    <mergeCell ref="USL17:USM17"/>
    <mergeCell ref="USN17:USO17"/>
    <mergeCell ref="USP17:USQ17"/>
    <mergeCell ref="URT17:URU17"/>
    <mergeCell ref="URV17:URW17"/>
    <mergeCell ref="URX17:URY17"/>
    <mergeCell ref="URZ17:USA17"/>
    <mergeCell ref="USB17:USC17"/>
    <mergeCell ref="USD17:USE17"/>
    <mergeCell ref="UUB17:UUC17"/>
    <mergeCell ref="UUD17:UUE17"/>
    <mergeCell ref="UUF17:UUG17"/>
    <mergeCell ref="UUH17:UUI17"/>
    <mergeCell ref="UUJ17:UUK17"/>
    <mergeCell ref="UUL17:UUM17"/>
    <mergeCell ref="UTP17:UTQ17"/>
    <mergeCell ref="UTR17:UTS17"/>
    <mergeCell ref="UTT17:UTU17"/>
    <mergeCell ref="UTV17:UTW17"/>
    <mergeCell ref="UTX17:UTY17"/>
    <mergeCell ref="UTZ17:UUA17"/>
    <mergeCell ref="UTD17:UTE17"/>
    <mergeCell ref="UTF17:UTG17"/>
    <mergeCell ref="UTH17:UTI17"/>
    <mergeCell ref="UTJ17:UTK17"/>
    <mergeCell ref="UTL17:UTM17"/>
    <mergeCell ref="UTN17:UTO17"/>
    <mergeCell ref="UVL17:UVM17"/>
    <mergeCell ref="UVN17:UVO17"/>
    <mergeCell ref="UVP17:UVQ17"/>
    <mergeCell ref="UVR17:UVS17"/>
    <mergeCell ref="UVT17:UVU17"/>
    <mergeCell ref="UVV17:UVW17"/>
    <mergeCell ref="UUZ17:UVA17"/>
    <mergeCell ref="UVB17:UVC17"/>
    <mergeCell ref="UVD17:UVE17"/>
    <mergeCell ref="UVF17:UVG17"/>
    <mergeCell ref="UVH17:UVI17"/>
    <mergeCell ref="UVJ17:UVK17"/>
    <mergeCell ref="UUN17:UUO17"/>
    <mergeCell ref="UUP17:UUQ17"/>
    <mergeCell ref="UUR17:UUS17"/>
    <mergeCell ref="UUT17:UUU17"/>
    <mergeCell ref="UUV17:UUW17"/>
    <mergeCell ref="UUX17:UUY17"/>
    <mergeCell ref="UWV17:UWW17"/>
    <mergeCell ref="UWX17:UWY17"/>
    <mergeCell ref="UWZ17:UXA17"/>
    <mergeCell ref="UXB17:UXC17"/>
    <mergeCell ref="UXD17:UXE17"/>
    <mergeCell ref="UXF17:UXG17"/>
    <mergeCell ref="UWJ17:UWK17"/>
    <mergeCell ref="UWL17:UWM17"/>
    <mergeCell ref="UWN17:UWO17"/>
    <mergeCell ref="UWP17:UWQ17"/>
    <mergeCell ref="UWR17:UWS17"/>
    <mergeCell ref="UWT17:UWU17"/>
    <mergeCell ref="UVX17:UVY17"/>
    <mergeCell ref="UVZ17:UWA17"/>
    <mergeCell ref="UWB17:UWC17"/>
    <mergeCell ref="UWD17:UWE17"/>
    <mergeCell ref="UWF17:UWG17"/>
    <mergeCell ref="UWH17:UWI17"/>
    <mergeCell ref="UYF17:UYG17"/>
    <mergeCell ref="UYH17:UYI17"/>
    <mergeCell ref="UYJ17:UYK17"/>
    <mergeCell ref="UYL17:UYM17"/>
    <mergeCell ref="UYN17:UYO17"/>
    <mergeCell ref="UYP17:UYQ17"/>
    <mergeCell ref="UXT17:UXU17"/>
    <mergeCell ref="UXV17:UXW17"/>
    <mergeCell ref="UXX17:UXY17"/>
    <mergeCell ref="UXZ17:UYA17"/>
    <mergeCell ref="UYB17:UYC17"/>
    <mergeCell ref="UYD17:UYE17"/>
    <mergeCell ref="UXH17:UXI17"/>
    <mergeCell ref="UXJ17:UXK17"/>
    <mergeCell ref="UXL17:UXM17"/>
    <mergeCell ref="UXN17:UXO17"/>
    <mergeCell ref="UXP17:UXQ17"/>
    <mergeCell ref="UXR17:UXS17"/>
    <mergeCell ref="UZP17:UZQ17"/>
    <mergeCell ref="UZR17:UZS17"/>
    <mergeCell ref="UZT17:UZU17"/>
    <mergeCell ref="UZV17:UZW17"/>
    <mergeCell ref="UZX17:UZY17"/>
    <mergeCell ref="UZZ17:VAA17"/>
    <mergeCell ref="UZD17:UZE17"/>
    <mergeCell ref="UZF17:UZG17"/>
    <mergeCell ref="UZH17:UZI17"/>
    <mergeCell ref="UZJ17:UZK17"/>
    <mergeCell ref="UZL17:UZM17"/>
    <mergeCell ref="UZN17:UZO17"/>
    <mergeCell ref="UYR17:UYS17"/>
    <mergeCell ref="UYT17:UYU17"/>
    <mergeCell ref="UYV17:UYW17"/>
    <mergeCell ref="UYX17:UYY17"/>
    <mergeCell ref="UYZ17:UZA17"/>
    <mergeCell ref="UZB17:UZC17"/>
    <mergeCell ref="VAZ17:VBA17"/>
    <mergeCell ref="VBB17:VBC17"/>
    <mergeCell ref="VBD17:VBE17"/>
    <mergeCell ref="VBF17:VBG17"/>
    <mergeCell ref="VBH17:VBI17"/>
    <mergeCell ref="VBJ17:VBK17"/>
    <mergeCell ref="VAN17:VAO17"/>
    <mergeCell ref="VAP17:VAQ17"/>
    <mergeCell ref="VAR17:VAS17"/>
    <mergeCell ref="VAT17:VAU17"/>
    <mergeCell ref="VAV17:VAW17"/>
    <mergeCell ref="VAX17:VAY17"/>
    <mergeCell ref="VAB17:VAC17"/>
    <mergeCell ref="VAD17:VAE17"/>
    <mergeCell ref="VAF17:VAG17"/>
    <mergeCell ref="VAH17:VAI17"/>
    <mergeCell ref="VAJ17:VAK17"/>
    <mergeCell ref="VAL17:VAM17"/>
    <mergeCell ref="VCJ17:VCK17"/>
    <mergeCell ref="VCL17:VCM17"/>
    <mergeCell ref="VCN17:VCO17"/>
    <mergeCell ref="VCP17:VCQ17"/>
    <mergeCell ref="VCR17:VCS17"/>
    <mergeCell ref="VCT17:VCU17"/>
    <mergeCell ref="VBX17:VBY17"/>
    <mergeCell ref="VBZ17:VCA17"/>
    <mergeCell ref="VCB17:VCC17"/>
    <mergeCell ref="VCD17:VCE17"/>
    <mergeCell ref="VCF17:VCG17"/>
    <mergeCell ref="VCH17:VCI17"/>
    <mergeCell ref="VBL17:VBM17"/>
    <mergeCell ref="VBN17:VBO17"/>
    <mergeCell ref="VBP17:VBQ17"/>
    <mergeCell ref="VBR17:VBS17"/>
    <mergeCell ref="VBT17:VBU17"/>
    <mergeCell ref="VBV17:VBW17"/>
    <mergeCell ref="VDT17:VDU17"/>
    <mergeCell ref="VDV17:VDW17"/>
    <mergeCell ref="VDX17:VDY17"/>
    <mergeCell ref="VDZ17:VEA17"/>
    <mergeCell ref="VEB17:VEC17"/>
    <mergeCell ref="VED17:VEE17"/>
    <mergeCell ref="VDH17:VDI17"/>
    <mergeCell ref="VDJ17:VDK17"/>
    <mergeCell ref="VDL17:VDM17"/>
    <mergeCell ref="VDN17:VDO17"/>
    <mergeCell ref="VDP17:VDQ17"/>
    <mergeCell ref="VDR17:VDS17"/>
    <mergeCell ref="VCV17:VCW17"/>
    <mergeCell ref="VCX17:VCY17"/>
    <mergeCell ref="VCZ17:VDA17"/>
    <mergeCell ref="VDB17:VDC17"/>
    <mergeCell ref="VDD17:VDE17"/>
    <mergeCell ref="VDF17:VDG17"/>
    <mergeCell ref="VFD17:VFE17"/>
    <mergeCell ref="VFF17:VFG17"/>
    <mergeCell ref="VFH17:VFI17"/>
    <mergeCell ref="VFJ17:VFK17"/>
    <mergeCell ref="VFL17:VFM17"/>
    <mergeCell ref="VFN17:VFO17"/>
    <mergeCell ref="VER17:VES17"/>
    <mergeCell ref="VET17:VEU17"/>
    <mergeCell ref="VEV17:VEW17"/>
    <mergeCell ref="VEX17:VEY17"/>
    <mergeCell ref="VEZ17:VFA17"/>
    <mergeCell ref="VFB17:VFC17"/>
    <mergeCell ref="VEF17:VEG17"/>
    <mergeCell ref="VEH17:VEI17"/>
    <mergeCell ref="VEJ17:VEK17"/>
    <mergeCell ref="VEL17:VEM17"/>
    <mergeCell ref="VEN17:VEO17"/>
    <mergeCell ref="VEP17:VEQ17"/>
    <mergeCell ref="VGN17:VGO17"/>
    <mergeCell ref="VGP17:VGQ17"/>
    <mergeCell ref="VGR17:VGS17"/>
    <mergeCell ref="VGT17:VGU17"/>
    <mergeCell ref="VGV17:VGW17"/>
    <mergeCell ref="VGX17:VGY17"/>
    <mergeCell ref="VGB17:VGC17"/>
    <mergeCell ref="VGD17:VGE17"/>
    <mergeCell ref="VGF17:VGG17"/>
    <mergeCell ref="VGH17:VGI17"/>
    <mergeCell ref="VGJ17:VGK17"/>
    <mergeCell ref="VGL17:VGM17"/>
    <mergeCell ref="VFP17:VFQ17"/>
    <mergeCell ref="VFR17:VFS17"/>
    <mergeCell ref="VFT17:VFU17"/>
    <mergeCell ref="VFV17:VFW17"/>
    <mergeCell ref="VFX17:VFY17"/>
    <mergeCell ref="VFZ17:VGA17"/>
    <mergeCell ref="VHX17:VHY17"/>
    <mergeCell ref="VHZ17:VIA17"/>
    <mergeCell ref="VIB17:VIC17"/>
    <mergeCell ref="VID17:VIE17"/>
    <mergeCell ref="VIF17:VIG17"/>
    <mergeCell ref="VIH17:VII17"/>
    <mergeCell ref="VHL17:VHM17"/>
    <mergeCell ref="VHN17:VHO17"/>
    <mergeCell ref="VHP17:VHQ17"/>
    <mergeCell ref="VHR17:VHS17"/>
    <mergeCell ref="VHT17:VHU17"/>
    <mergeCell ref="VHV17:VHW17"/>
    <mergeCell ref="VGZ17:VHA17"/>
    <mergeCell ref="VHB17:VHC17"/>
    <mergeCell ref="VHD17:VHE17"/>
    <mergeCell ref="VHF17:VHG17"/>
    <mergeCell ref="VHH17:VHI17"/>
    <mergeCell ref="VHJ17:VHK17"/>
    <mergeCell ref="VJH17:VJI17"/>
    <mergeCell ref="VJJ17:VJK17"/>
    <mergeCell ref="VJL17:VJM17"/>
    <mergeCell ref="VJN17:VJO17"/>
    <mergeCell ref="VJP17:VJQ17"/>
    <mergeCell ref="VJR17:VJS17"/>
    <mergeCell ref="VIV17:VIW17"/>
    <mergeCell ref="VIX17:VIY17"/>
    <mergeCell ref="VIZ17:VJA17"/>
    <mergeCell ref="VJB17:VJC17"/>
    <mergeCell ref="VJD17:VJE17"/>
    <mergeCell ref="VJF17:VJG17"/>
    <mergeCell ref="VIJ17:VIK17"/>
    <mergeCell ref="VIL17:VIM17"/>
    <mergeCell ref="VIN17:VIO17"/>
    <mergeCell ref="VIP17:VIQ17"/>
    <mergeCell ref="VIR17:VIS17"/>
    <mergeCell ref="VIT17:VIU17"/>
    <mergeCell ref="VKR17:VKS17"/>
    <mergeCell ref="VKT17:VKU17"/>
    <mergeCell ref="VKV17:VKW17"/>
    <mergeCell ref="VKX17:VKY17"/>
    <mergeCell ref="VKZ17:VLA17"/>
    <mergeCell ref="VLB17:VLC17"/>
    <mergeCell ref="VKF17:VKG17"/>
    <mergeCell ref="VKH17:VKI17"/>
    <mergeCell ref="VKJ17:VKK17"/>
    <mergeCell ref="VKL17:VKM17"/>
    <mergeCell ref="VKN17:VKO17"/>
    <mergeCell ref="VKP17:VKQ17"/>
    <mergeCell ref="VJT17:VJU17"/>
    <mergeCell ref="VJV17:VJW17"/>
    <mergeCell ref="VJX17:VJY17"/>
    <mergeCell ref="VJZ17:VKA17"/>
    <mergeCell ref="VKB17:VKC17"/>
    <mergeCell ref="VKD17:VKE17"/>
    <mergeCell ref="VMB17:VMC17"/>
    <mergeCell ref="VMD17:VME17"/>
    <mergeCell ref="VMF17:VMG17"/>
    <mergeCell ref="VMH17:VMI17"/>
    <mergeCell ref="VMJ17:VMK17"/>
    <mergeCell ref="VML17:VMM17"/>
    <mergeCell ref="VLP17:VLQ17"/>
    <mergeCell ref="VLR17:VLS17"/>
    <mergeCell ref="VLT17:VLU17"/>
    <mergeCell ref="VLV17:VLW17"/>
    <mergeCell ref="VLX17:VLY17"/>
    <mergeCell ref="VLZ17:VMA17"/>
    <mergeCell ref="VLD17:VLE17"/>
    <mergeCell ref="VLF17:VLG17"/>
    <mergeCell ref="VLH17:VLI17"/>
    <mergeCell ref="VLJ17:VLK17"/>
    <mergeCell ref="VLL17:VLM17"/>
    <mergeCell ref="VLN17:VLO17"/>
    <mergeCell ref="VNL17:VNM17"/>
    <mergeCell ref="VNN17:VNO17"/>
    <mergeCell ref="VNP17:VNQ17"/>
    <mergeCell ref="VNR17:VNS17"/>
    <mergeCell ref="VNT17:VNU17"/>
    <mergeCell ref="VNV17:VNW17"/>
    <mergeCell ref="VMZ17:VNA17"/>
    <mergeCell ref="VNB17:VNC17"/>
    <mergeCell ref="VND17:VNE17"/>
    <mergeCell ref="VNF17:VNG17"/>
    <mergeCell ref="VNH17:VNI17"/>
    <mergeCell ref="VNJ17:VNK17"/>
    <mergeCell ref="VMN17:VMO17"/>
    <mergeCell ref="VMP17:VMQ17"/>
    <mergeCell ref="VMR17:VMS17"/>
    <mergeCell ref="VMT17:VMU17"/>
    <mergeCell ref="VMV17:VMW17"/>
    <mergeCell ref="VMX17:VMY17"/>
    <mergeCell ref="VOV17:VOW17"/>
    <mergeCell ref="VOX17:VOY17"/>
    <mergeCell ref="VOZ17:VPA17"/>
    <mergeCell ref="VPB17:VPC17"/>
    <mergeCell ref="VPD17:VPE17"/>
    <mergeCell ref="VPF17:VPG17"/>
    <mergeCell ref="VOJ17:VOK17"/>
    <mergeCell ref="VOL17:VOM17"/>
    <mergeCell ref="VON17:VOO17"/>
    <mergeCell ref="VOP17:VOQ17"/>
    <mergeCell ref="VOR17:VOS17"/>
    <mergeCell ref="VOT17:VOU17"/>
    <mergeCell ref="VNX17:VNY17"/>
    <mergeCell ref="VNZ17:VOA17"/>
    <mergeCell ref="VOB17:VOC17"/>
    <mergeCell ref="VOD17:VOE17"/>
    <mergeCell ref="VOF17:VOG17"/>
    <mergeCell ref="VOH17:VOI17"/>
    <mergeCell ref="VQF17:VQG17"/>
    <mergeCell ref="VQH17:VQI17"/>
    <mergeCell ref="VQJ17:VQK17"/>
    <mergeCell ref="VQL17:VQM17"/>
    <mergeCell ref="VQN17:VQO17"/>
    <mergeCell ref="VQP17:VQQ17"/>
    <mergeCell ref="VPT17:VPU17"/>
    <mergeCell ref="VPV17:VPW17"/>
    <mergeCell ref="VPX17:VPY17"/>
    <mergeCell ref="VPZ17:VQA17"/>
    <mergeCell ref="VQB17:VQC17"/>
    <mergeCell ref="VQD17:VQE17"/>
    <mergeCell ref="VPH17:VPI17"/>
    <mergeCell ref="VPJ17:VPK17"/>
    <mergeCell ref="VPL17:VPM17"/>
    <mergeCell ref="VPN17:VPO17"/>
    <mergeCell ref="VPP17:VPQ17"/>
    <mergeCell ref="VPR17:VPS17"/>
    <mergeCell ref="VRP17:VRQ17"/>
    <mergeCell ref="VRR17:VRS17"/>
    <mergeCell ref="VRT17:VRU17"/>
    <mergeCell ref="VRV17:VRW17"/>
    <mergeCell ref="VRX17:VRY17"/>
    <mergeCell ref="VRZ17:VSA17"/>
    <mergeCell ref="VRD17:VRE17"/>
    <mergeCell ref="VRF17:VRG17"/>
    <mergeCell ref="VRH17:VRI17"/>
    <mergeCell ref="VRJ17:VRK17"/>
    <mergeCell ref="VRL17:VRM17"/>
    <mergeCell ref="VRN17:VRO17"/>
    <mergeCell ref="VQR17:VQS17"/>
    <mergeCell ref="VQT17:VQU17"/>
    <mergeCell ref="VQV17:VQW17"/>
    <mergeCell ref="VQX17:VQY17"/>
    <mergeCell ref="VQZ17:VRA17"/>
    <mergeCell ref="VRB17:VRC17"/>
    <mergeCell ref="VSZ17:VTA17"/>
    <mergeCell ref="VTB17:VTC17"/>
    <mergeCell ref="VTD17:VTE17"/>
    <mergeCell ref="VTF17:VTG17"/>
    <mergeCell ref="VTH17:VTI17"/>
    <mergeCell ref="VTJ17:VTK17"/>
    <mergeCell ref="VSN17:VSO17"/>
    <mergeCell ref="VSP17:VSQ17"/>
    <mergeCell ref="VSR17:VSS17"/>
    <mergeCell ref="VST17:VSU17"/>
    <mergeCell ref="VSV17:VSW17"/>
    <mergeCell ref="VSX17:VSY17"/>
    <mergeCell ref="VSB17:VSC17"/>
    <mergeCell ref="VSD17:VSE17"/>
    <mergeCell ref="VSF17:VSG17"/>
    <mergeCell ref="VSH17:VSI17"/>
    <mergeCell ref="VSJ17:VSK17"/>
    <mergeCell ref="VSL17:VSM17"/>
    <mergeCell ref="VUJ17:VUK17"/>
    <mergeCell ref="VUL17:VUM17"/>
    <mergeCell ref="VUN17:VUO17"/>
    <mergeCell ref="VUP17:VUQ17"/>
    <mergeCell ref="VUR17:VUS17"/>
    <mergeCell ref="VUT17:VUU17"/>
    <mergeCell ref="VTX17:VTY17"/>
    <mergeCell ref="VTZ17:VUA17"/>
    <mergeCell ref="VUB17:VUC17"/>
    <mergeCell ref="VUD17:VUE17"/>
    <mergeCell ref="VUF17:VUG17"/>
    <mergeCell ref="VUH17:VUI17"/>
    <mergeCell ref="VTL17:VTM17"/>
    <mergeCell ref="VTN17:VTO17"/>
    <mergeCell ref="VTP17:VTQ17"/>
    <mergeCell ref="VTR17:VTS17"/>
    <mergeCell ref="VTT17:VTU17"/>
    <mergeCell ref="VTV17:VTW17"/>
    <mergeCell ref="VVT17:VVU17"/>
    <mergeCell ref="VVV17:VVW17"/>
    <mergeCell ref="VVX17:VVY17"/>
    <mergeCell ref="VVZ17:VWA17"/>
    <mergeCell ref="VWB17:VWC17"/>
    <mergeCell ref="VWD17:VWE17"/>
    <mergeCell ref="VVH17:VVI17"/>
    <mergeCell ref="VVJ17:VVK17"/>
    <mergeCell ref="VVL17:VVM17"/>
    <mergeCell ref="VVN17:VVO17"/>
    <mergeCell ref="VVP17:VVQ17"/>
    <mergeCell ref="VVR17:VVS17"/>
    <mergeCell ref="VUV17:VUW17"/>
    <mergeCell ref="VUX17:VUY17"/>
    <mergeCell ref="VUZ17:VVA17"/>
    <mergeCell ref="VVB17:VVC17"/>
    <mergeCell ref="VVD17:VVE17"/>
    <mergeCell ref="VVF17:VVG17"/>
    <mergeCell ref="VXD17:VXE17"/>
    <mergeCell ref="VXF17:VXG17"/>
    <mergeCell ref="VXH17:VXI17"/>
    <mergeCell ref="VXJ17:VXK17"/>
    <mergeCell ref="VXL17:VXM17"/>
    <mergeCell ref="VXN17:VXO17"/>
    <mergeCell ref="VWR17:VWS17"/>
    <mergeCell ref="VWT17:VWU17"/>
    <mergeCell ref="VWV17:VWW17"/>
    <mergeCell ref="VWX17:VWY17"/>
    <mergeCell ref="VWZ17:VXA17"/>
    <mergeCell ref="VXB17:VXC17"/>
    <mergeCell ref="VWF17:VWG17"/>
    <mergeCell ref="VWH17:VWI17"/>
    <mergeCell ref="VWJ17:VWK17"/>
    <mergeCell ref="VWL17:VWM17"/>
    <mergeCell ref="VWN17:VWO17"/>
    <mergeCell ref="VWP17:VWQ17"/>
    <mergeCell ref="VYN17:VYO17"/>
    <mergeCell ref="VYP17:VYQ17"/>
    <mergeCell ref="VYR17:VYS17"/>
    <mergeCell ref="VYT17:VYU17"/>
    <mergeCell ref="VYV17:VYW17"/>
    <mergeCell ref="VYX17:VYY17"/>
    <mergeCell ref="VYB17:VYC17"/>
    <mergeCell ref="VYD17:VYE17"/>
    <mergeCell ref="VYF17:VYG17"/>
    <mergeCell ref="VYH17:VYI17"/>
    <mergeCell ref="VYJ17:VYK17"/>
    <mergeCell ref="VYL17:VYM17"/>
    <mergeCell ref="VXP17:VXQ17"/>
    <mergeCell ref="VXR17:VXS17"/>
    <mergeCell ref="VXT17:VXU17"/>
    <mergeCell ref="VXV17:VXW17"/>
    <mergeCell ref="VXX17:VXY17"/>
    <mergeCell ref="VXZ17:VYA17"/>
    <mergeCell ref="VZX17:VZY17"/>
    <mergeCell ref="VZZ17:WAA17"/>
    <mergeCell ref="WAB17:WAC17"/>
    <mergeCell ref="WAD17:WAE17"/>
    <mergeCell ref="WAF17:WAG17"/>
    <mergeCell ref="WAH17:WAI17"/>
    <mergeCell ref="VZL17:VZM17"/>
    <mergeCell ref="VZN17:VZO17"/>
    <mergeCell ref="VZP17:VZQ17"/>
    <mergeCell ref="VZR17:VZS17"/>
    <mergeCell ref="VZT17:VZU17"/>
    <mergeCell ref="VZV17:VZW17"/>
    <mergeCell ref="VYZ17:VZA17"/>
    <mergeCell ref="VZB17:VZC17"/>
    <mergeCell ref="VZD17:VZE17"/>
    <mergeCell ref="VZF17:VZG17"/>
    <mergeCell ref="VZH17:VZI17"/>
    <mergeCell ref="VZJ17:VZK17"/>
    <mergeCell ref="WBH17:WBI17"/>
    <mergeCell ref="WBJ17:WBK17"/>
    <mergeCell ref="WBL17:WBM17"/>
    <mergeCell ref="WBN17:WBO17"/>
    <mergeCell ref="WBP17:WBQ17"/>
    <mergeCell ref="WBR17:WBS17"/>
    <mergeCell ref="WAV17:WAW17"/>
    <mergeCell ref="WAX17:WAY17"/>
    <mergeCell ref="WAZ17:WBA17"/>
    <mergeCell ref="WBB17:WBC17"/>
    <mergeCell ref="WBD17:WBE17"/>
    <mergeCell ref="WBF17:WBG17"/>
    <mergeCell ref="WAJ17:WAK17"/>
    <mergeCell ref="WAL17:WAM17"/>
    <mergeCell ref="WAN17:WAO17"/>
    <mergeCell ref="WAP17:WAQ17"/>
    <mergeCell ref="WAR17:WAS17"/>
    <mergeCell ref="WAT17:WAU17"/>
    <mergeCell ref="WCR17:WCS17"/>
    <mergeCell ref="WCT17:WCU17"/>
    <mergeCell ref="WCV17:WCW17"/>
    <mergeCell ref="WCX17:WCY17"/>
    <mergeCell ref="WCZ17:WDA17"/>
    <mergeCell ref="WDB17:WDC17"/>
    <mergeCell ref="WCF17:WCG17"/>
    <mergeCell ref="WCH17:WCI17"/>
    <mergeCell ref="WCJ17:WCK17"/>
    <mergeCell ref="WCL17:WCM17"/>
    <mergeCell ref="WCN17:WCO17"/>
    <mergeCell ref="WCP17:WCQ17"/>
    <mergeCell ref="WBT17:WBU17"/>
    <mergeCell ref="WBV17:WBW17"/>
    <mergeCell ref="WBX17:WBY17"/>
    <mergeCell ref="WBZ17:WCA17"/>
    <mergeCell ref="WCB17:WCC17"/>
    <mergeCell ref="WCD17:WCE17"/>
    <mergeCell ref="WEB17:WEC17"/>
    <mergeCell ref="WED17:WEE17"/>
    <mergeCell ref="WEF17:WEG17"/>
    <mergeCell ref="WEH17:WEI17"/>
    <mergeCell ref="WEJ17:WEK17"/>
    <mergeCell ref="WEL17:WEM17"/>
    <mergeCell ref="WDP17:WDQ17"/>
    <mergeCell ref="WDR17:WDS17"/>
    <mergeCell ref="WDT17:WDU17"/>
    <mergeCell ref="WDV17:WDW17"/>
    <mergeCell ref="WDX17:WDY17"/>
    <mergeCell ref="WDZ17:WEA17"/>
    <mergeCell ref="WDD17:WDE17"/>
    <mergeCell ref="WDF17:WDG17"/>
    <mergeCell ref="WDH17:WDI17"/>
    <mergeCell ref="WDJ17:WDK17"/>
    <mergeCell ref="WDL17:WDM17"/>
    <mergeCell ref="WDN17:WDO17"/>
    <mergeCell ref="WFL17:WFM17"/>
    <mergeCell ref="WFN17:WFO17"/>
    <mergeCell ref="WFP17:WFQ17"/>
    <mergeCell ref="WFR17:WFS17"/>
    <mergeCell ref="WFT17:WFU17"/>
    <mergeCell ref="WFV17:WFW17"/>
    <mergeCell ref="WEZ17:WFA17"/>
    <mergeCell ref="WFB17:WFC17"/>
    <mergeCell ref="WFD17:WFE17"/>
    <mergeCell ref="WFF17:WFG17"/>
    <mergeCell ref="WFH17:WFI17"/>
    <mergeCell ref="WFJ17:WFK17"/>
    <mergeCell ref="WEN17:WEO17"/>
    <mergeCell ref="WEP17:WEQ17"/>
    <mergeCell ref="WER17:WES17"/>
    <mergeCell ref="WET17:WEU17"/>
    <mergeCell ref="WEV17:WEW17"/>
    <mergeCell ref="WEX17:WEY17"/>
    <mergeCell ref="WGV17:WGW17"/>
    <mergeCell ref="WGX17:WGY17"/>
    <mergeCell ref="WGZ17:WHA17"/>
    <mergeCell ref="WHB17:WHC17"/>
    <mergeCell ref="WHD17:WHE17"/>
    <mergeCell ref="WHF17:WHG17"/>
    <mergeCell ref="WGJ17:WGK17"/>
    <mergeCell ref="WGL17:WGM17"/>
    <mergeCell ref="WGN17:WGO17"/>
    <mergeCell ref="WGP17:WGQ17"/>
    <mergeCell ref="WGR17:WGS17"/>
    <mergeCell ref="WGT17:WGU17"/>
    <mergeCell ref="WFX17:WFY17"/>
    <mergeCell ref="WFZ17:WGA17"/>
    <mergeCell ref="WGB17:WGC17"/>
    <mergeCell ref="WGD17:WGE17"/>
    <mergeCell ref="WGF17:WGG17"/>
    <mergeCell ref="WGH17:WGI17"/>
    <mergeCell ref="WIF17:WIG17"/>
    <mergeCell ref="WIH17:WII17"/>
    <mergeCell ref="WIJ17:WIK17"/>
    <mergeCell ref="WIL17:WIM17"/>
    <mergeCell ref="WIN17:WIO17"/>
    <mergeCell ref="WIP17:WIQ17"/>
    <mergeCell ref="WHT17:WHU17"/>
    <mergeCell ref="WHV17:WHW17"/>
    <mergeCell ref="WHX17:WHY17"/>
    <mergeCell ref="WHZ17:WIA17"/>
    <mergeCell ref="WIB17:WIC17"/>
    <mergeCell ref="WID17:WIE17"/>
    <mergeCell ref="WHH17:WHI17"/>
    <mergeCell ref="WHJ17:WHK17"/>
    <mergeCell ref="WHL17:WHM17"/>
    <mergeCell ref="WHN17:WHO17"/>
    <mergeCell ref="WHP17:WHQ17"/>
    <mergeCell ref="WHR17:WHS17"/>
    <mergeCell ref="WJP17:WJQ17"/>
    <mergeCell ref="WJR17:WJS17"/>
    <mergeCell ref="WJT17:WJU17"/>
    <mergeCell ref="WJV17:WJW17"/>
    <mergeCell ref="WJX17:WJY17"/>
    <mergeCell ref="WJZ17:WKA17"/>
    <mergeCell ref="WJD17:WJE17"/>
    <mergeCell ref="WJF17:WJG17"/>
    <mergeCell ref="WJH17:WJI17"/>
    <mergeCell ref="WJJ17:WJK17"/>
    <mergeCell ref="WJL17:WJM17"/>
    <mergeCell ref="WJN17:WJO17"/>
    <mergeCell ref="WIR17:WIS17"/>
    <mergeCell ref="WIT17:WIU17"/>
    <mergeCell ref="WIV17:WIW17"/>
    <mergeCell ref="WIX17:WIY17"/>
    <mergeCell ref="WIZ17:WJA17"/>
    <mergeCell ref="WJB17:WJC17"/>
    <mergeCell ref="WKZ17:WLA17"/>
    <mergeCell ref="WLB17:WLC17"/>
    <mergeCell ref="WLD17:WLE17"/>
    <mergeCell ref="WLF17:WLG17"/>
    <mergeCell ref="WLH17:WLI17"/>
    <mergeCell ref="WLJ17:WLK17"/>
    <mergeCell ref="WKN17:WKO17"/>
    <mergeCell ref="WKP17:WKQ17"/>
    <mergeCell ref="WKR17:WKS17"/>
    <mergeCell ref="WKT17:WKU17"/>
    <mergeCell ref="WKV17:WKW17"/>
    <mergeCell ref="WKX17:WKY17"/>
    <mergeCell ref="WKB17:WKC17"/>
    <mergeCell ref="WKD17:WKE17"/>
    <mergeCell ref="WKF17:WKG17"/>
    <mergeCell ref="WKH17:WKI17"/>
    <mergeCell ref="WKJ17:WKK17"/>
    <mergeCell ref="WKL17:WKM17"/>
    <mergeCell ref="WMJ17:WMK17"/>
    <mergeCell ref="WML17:WMM17"/>
    <mergeCell ref="WMN17:WMO17"/>
    <mergeCell ref="WMP17:WMQ17"/>
    <mergeCell ref="WMR17:WMS17"/>
    <mergeCell ref="WMT17:WMU17"/>
    <mergeCell ref="WLX17:WLY17"/>
    <mergeCell ref="WLZ17:WMA17"/>
    <mergeCell ref="WMB17:WMC17"/>
    <mergeCell ref="WMD17:WME17"/>
    <mergeCell ref="WMF17:WMG17"/>
    <mergeCell ref="WMH17:WMI17"/>
    <mergeCell ref="WLL17:WLM17"/>
    <mergeCell ref="WLN17:WLO17"/>
    <mergeCell ref="WLP17:WLQ17"/>
    <mergeCell ref="WLR17:WLS17"/>
    <mergeCell ref="WLT17:WLU17"/>
    <mergeCell ref="WLV17:WLW17"/>
    <mergeCell ref="WNT17:WNU17"/>
    <mergeCell ref="WNV17:WNW17"/>
    <mergeCell ref="WNX17:WNY17"/>
    <mergeCell ref="WNZ17:WOA17"/>
    <mergeCell ref="WOB17:WOC17"/>
    <mergeCell ref="WOD17:WOE17"/>
    <mergeCell ref="WNH17:WNI17"/>
    <mergeCell ref="WNJ17:WNK17"/>
    <mergeCell ref="WNL17:WNM17"/>
    <mergeCell ref="WNN17:WNO17"/>
    <mergeCell ref="WNP17:WNQ17"/>
    <mergeCell ref="WNR17:WNS17"/>
    <mergeCell ref="WMV17:WMW17"/>
    <mergeCell ref="WMX17:WMY17"/>
    <mergeCell ref="WMZ17:WNA17"/>
    <mergeCell ref="WNB17:WNC17"/>
    <mergeCell ref="WND17:WNE17"/>
    <mergeCell ref="WNF17:WNG17"/>
    <mergeCell ref="WPD17:WPE17"/>
    <mergeCell ref="WPF17:WPG17"/>
    <mergeCell ref="WPH17:WPI17"/>
    <mergeCell ref="WPJ17:WPK17"/>
    <mergeCell ref="WPL17:WPM17"/>
    <mergeCell ref="WPN17:WPO17"/>
    <mergeCell ref="WOR17:WOS17"/>
    <mergeCell ref="WOT17:WOU17"/>
    <mergeCell ref="WOV17:WOW17"/>
    <mergeCell ref="WOX17:WOY17"/>
    <mergeCell ref="WOZ17:WPA17"/>
    <mergeCell ref="WPB17:WPC17"/>
    <mergeCell ref="WOF17:WOG17"/>
    <mergeCell ref="WOH17:WOI17"/>
    <mergeCell ref="WOJ17:WOK17"/>
    <mergeCell ref="WOL17:WOM17"/>
    <mergeCell ref="WON17:WOO17"/>
    <mergeCell ref="WOP17:WOQ17"/>
    <mergeCell ref="WQN17:WQO17"/>
    <mergeCell ref="WQP17:WQQ17"/>
    <mergeCell ref="WQR17:WQS17"/>
    <mergeCell ref="WQT17:WQU17"/>
    <mergeCell ref="WQV17:WQW17"/>
    <mergeCell ref="WQX17:WQY17"/>
    <mergeCell ref="WQB17:WQC17"/>
    <mergeCell ref="WQD17:WQE17"/>
    <mergeCell ref="WQF17:WQG17"/>
    <mergeCell ref="WQH17:WQI17"/>
    <mergeCell ref="WQJ17:WQK17"/>
    <mergeCell ref="WQL17:WQM17"/>
    <mergeCell ref="WPP17:WPQ17"/>
    <mergeCell ref="WPR17:WPS17"/>
    <mergeCell ref="WPT17:WPU17"/>
    <mergeCell ref="WPV17:WPW17"/>
    <mergeCell ref="WPX17:WPY17"/>
    <mergeCell ref="WPZ17:WQA17"/>
    <mergeCell ref="WRX17:WRY17"/>
    <mergeCell ref="WRZ17:WSA17"/>
    <mergeCell ref="WSB17:WSC17"/>
    <mergeCell ref="WSD17:WSE17"/>
    <mergeCell ref="WSF17:WSG17"/>
    <mergeCell ref="WSH17:WSI17"/>
    <mergeCell ref="WRL17:WRM17"/>
    <mergeCell ref="WRN17:WRO17"/>
    <mergeCell ref="WRP17:WRQ17"/>
    <mergeCell ref="WRR17:WRS17"/>
    <mergeCell ref="WRT17:WRU17"/>
    <mergeCell ref="WRV17:WRW17"/>
    <mergeCell ref="WQZ17:WRA17"/>
    <mergeCell ref="WRB17:WRC17"/>
    <mergeCell ref="WRD17:WRE17"/>
    <mergeCell ref="WRF17:WRG17"/>
    <mergeCell ref="WRH17:WRI17"/>
    <mergeCell ref="WRJ17:WRK17"/>
    <mergeCell ref="WTH17:WTI17"/>
    <mergeCell ref="WTJ17:WTK17"/>
    <mergeCell ref="WTL17:WTM17"/>
    <mergeCell ref="WTN17:WTO17"/>
    <mergeCell ref="WTP17:WTQ17"/>
    <mergeCell ref="WTR17:WTS17"/>
    <mergeCell ref="WSV17:WSW17"/>
    <mergeCell ref="WSX17:WSY17"/>
    <mergeCell ref="WSZ17:WTA17"/>
    <mergeCell ref="WTB17:WTC17"/>
    <mergeCell ref="WTD17:WTE17"/>
    <mergeCell ref="WTF17:WTG17"/>
    <mergeCell ref="WSJ17:WSK17"/>
    <mergeCell ref="WSL17:WSM17"/>
    <mergeCell ref="WSN17:WSO17"/>
    <mergeCell ref="WSP17:WSQ17"/>
    <mergeCell ref="WSR17:WSS17"/>
    <mergeCell ref="WST17:WSU17"/>
    <mergeCell ref="WUR17:WUS17"/>
    <mergeCell ref="WUT17:WUU17"/>
    <mergeCell ref="WUV17:WUW17"/>
    <mergeCell ref="WUX17:WUY17"/>
    <mergeCell ref="WUZ17:WVA17"/>
    <mergeCell ref="WVB17:WVC17"/>
    <mergeCell ref="WUF17:WUG17"/>
    <mergeCell ref="WUH17:WUI17"/>
    <mergeCell ref="WUJ17:WUK17"/>
    <mergeCell ref="WUL17:WUM17"/>
    <mergeCell ref="WUN17:WUO17"/>
    <mergeCell ref="WUP17:WUQ17"/>
    <mergeCell ref="WTT17:WTU17"/>
    <mergeCell ref="WTV17:WTW17"/>
    <mergeCell ref="WTX17:WTY17"/>
    <mergeCell ref="WTZ17:WUA17"/>
    <mergeCell ref="WUB17:WUC17"/>
    <mergeCell ref="WUD17:WUE17"/>
    <mergeCell ref="WWB17:WWC17"/>
    <mergeCell ref="WWD17:WWE17"/>
    <mergeCell ref="WWF17:WWG17"/>
    <mergeCell ref="WWH17:WWI17"/>
    <mergeCell ref="WWJ17:WWK17"/>
    <mergeCell ref="WWL17:WWM17"/>
    <mergeCell ref="WVP17:WVQ17"/>
    <mergeCell ref="WVR17:WVS17"/>
    <mergeCell ref="WVT17:WVU17"/>
    <mergeCell ref="WVV17:WVW17"/>
    <mergeCell ref="WVX17:WVY17"/>
    <mergeCell ref="WVZ17:WWA17"/>
    <mergeCell ref="WVD17:WVE17"/>
    <mergeCell ref="WVF17:WVG17"/>
    <mergeCell ref="WVH17:WVI17"/>
    <mergeCell ref="WVJ17:WVK17"/>
    <mergeCell ref="WVL17:WVM17"/>
    <mergeCell ref="WVN17:WVO17"/>
    <mergeCell ref="WXL17:WXM17"/>
    <mergeCell ref="WXN17:WXO17"/>
    <mergeCell ref="WXP17:WXQ17"/>
    <mergeCell ref="WXR17:WXS17"/>
    <mergeCell ref="WXT17:WXU17"/>
    <mergeCell ref="WXV17:WXW17"/>
    <mergeCell ref="WWZ17:WXA17"/>
    <mergeCell ref="WXB17:WXC17"/>
    <mergeCell ref="WXD17:WXE17"/>
    <mergeCell ref="WXF17:WXG17"/>
    <mergeCell ref="WXH17:WXI17"/>
    <mergeCell ref="WXJ17:WXK17"/>
    <mergeCell ref="WWN17:WWO17"/>
    <mergeCell ref="WWP17:WWQ17"/>
    <mergeCell ref="WWR17:WWS17"/>
    <mergeCell ref="WWT17:WWU17"/>
    <mergeCell ref="WWV17:WWW17"/>
    <mergeCell ref="WWX17:WWY17"/>
    <mergeCell ref="WYV17:WYW17"/>
    <mergeCell ref="WYX17:WYY17"/>
    <mergeCell ref="WYZ17:WZA17"/>
    <mergeCell ref="WZB17:WZC17"/>
    <mergeCell ref="WZD17:WZE17"/>
    <mergeCell ref="WZF17:WZG17"/>
    <mergeCell ref="WYJ17:WYK17"/>
    <mergeCell ref="WYL17:WYM17"/>
    <mergeCell ref="WYN17:WYO17"/>
    <mergeCell ref="WYP17:WYQ17"/>
    <mergeCell ref="WYR17:WYS17"/>
    <mergeCell ref="WYT17:WYU17"/>
    <mergeCell ref="WXX17:WXY17"/>
    <mergeCell ref="WXZ17:WYA17"/>
    <mergeCell ref="WYB17:WYC17"/>
    <mergeCell ref="WYD17:WYE17"/>
    <mergeCell ref="WYF17:WYG17"/>
    <mergeCell ref="WYH17:WYI17"/>
    <mergeCell ref="XAF17:XAG17"/>
    <mergeCell ref="XAH17:XAI17"/>
    <mergeCell ref="XAJ17:XAK17"/>
    <mergeCell ref="XAL17:XAM17"/>
    <mergeCell ref="XAN17:XAO17"/>
    <mergeCell ref="XAP17:XAQ17"/>
    <mergeCell ref="WZT17:WZU17"/>
    <mergeCell ref="WZV17:WZW17"/>
    <mergeCell ref="WZX17:WZY17"/>
    <mergeCell ref="WZZ17:XAA17"/>
    <mergeCell ref="XAB17:XAC17"/>
    <mergeCell ref="XAD17:XAE17"/>
    <mergeCell ref="WZH17:WZI17"/>
    <mergeCell ref="WZJ17:WZK17"/>
    <mergeCell ref="WZL17:WZM17"/>
    <mergeCell ref="WZN17:WZO17"/>
    <mergeCell ref="WZP17:WZQ17"/>
    <mergeCell ref="WZR17:WZS17"/>
    <mergeCell ref="XBP17:XBQ17"/>
    <mergeCell ref="XBR17:XBS17"/>
    <mergeCell ref="XBT17:XBU17"/>
    <mergeCell ref="XBV17:XBW17"/>
    <mergeCell ref="XBX17:XBY17"/>
    <mergeCell ref="XBZ17:XCA17"/>
    <mergeCell ref="XBD17:XBE17"/>
    <mergeCell ref="XBF17:XBG17"/>
    <mergeCell ref="XBH17:XBI17"/>
    <mergeCell ref="XBJ17:XBK17"/>
    <mergeCell ref="XBL17:XBM17"/>
    <mergeCell ref="XBN17:XBO17"/>
    <mergeCell ref="XAR17:XAS17"/>
    <mergeCell ref="XAT17:XAU17"/>
    <mergeCell ref="XAV17:XAW17"/>
    <mergeCell ref="XAX17:XAY17"/>
    <mergeCell ref="XAZ17:XBA17"/>
    <mergeCell ref="XBB17:XBC17"/>
    <mergeCell ref="XDB17:XDC17"/>
    <mergeCell ref="XDD17:XDE17"/>
    <mergeCell ref="XDF17:XDG17"/>
    <mergeCell ref="XDH17:XDI17"/>
    <mergeCell ref="XDJ17:XDK17"/>
    <mergeCell ref="XCN17:XCO17"/>
    <mergeCell ref="XCP17:XCQ17"/>
    <mergeCell ref="XCR17:XCS17"/>
    <mergeCell ref="XCT17:XCU17"/>
    <mergeCell ref="XCV17:XCW17"/>
    <mergeCell ref="XCX17:XCY17"/>
    <mergeCell ref="XCB17:XCC17"/>
    <mergeCell ref="XCD17:XCE17"/>
    <mergeCell ref="XCF17:XCG17"/>
    <mergeCell ref="XCH17:XCI17"/>
    <mergeCell ref="XCJ17:XCK17"/>
    <mergeCell ref="XCL17:XCM17"/>
    <mergeCell ref="E61:F61"/>
    <mergeCell ref="A36:F36"/>
    <mergeCell ref="A47:F47"/>
    <mergeCell ref="I57:J57"/>
    <mergeCell ref="G58:H59"/>
    <mergeCell ref="I58:K59"/>
    <mergeCell ref="G60:H61"/>
    <mergeCell ref="I60:K61"/>
    <mergeCell ref="E60:F60"/>
    <mergeCell ref="XEV17:XEW17"/>
    <mergeCell ref="XEX17:XEY17"/>
    <mergeCell ref="XEZ17:XFA17"/>
    <mergeCell ref="XFB17:XFC17"/>
    <mergeCell ref="XEJ17:XEK17"/>
    <mergeCell ref="XEL17:XEM17"/>
    <mergeCell ref="XEN17:XEO17"/>
    <mergeCell ref="XEP17:XEQ17"/>
    <mergeCell ref="XER17:XES17"/>
    <mergeCell ref="XET17:XEU17"/>
    <mergeCell ref="XDX17:XDY17"/>
    <mergeCell ref="XDZ17:XEA17"/>
    <mergeCell ref="XEB17:XEC17"/>
    <mergeCell ref="XED17:XEE17"/>
    <mergeCell ref="XEF17:XEG17"/>
    <mergeCell ref="XEH17:XEI17"/>
    <mergeCell ref="XDL17:XDM17"/>
    <mergeCell ref="XDN17:XDO17"/>
    <mergeCell ref="XDP17:XDQ17"/>
    <mergeCell ref="XDR17:XDS17"/>
    <mergeCell ref="XDT17:XDU17"/>
    <mergeCell ref="XDV17:XDW17"/>
    <mergeCell ref="XCZ17:XDA17"/>
  </mergeCells>
  <printOptions horizontalCentered="1" verticalCentered="1"/>
  <pageMargins left="0.57999999999999996" right="0.63" top="0.75" bottom="0.75" header="0.3" footer="0.3"/>
  <pageSetup scale="88" fitToHeight="0" orientation="portrait" r:id="rId1"/>
  <headerFooter differentFirst="1"/>
  <rowBreaks count="1" manualBreakCount="1">
    <brk id="30" max="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994176-9ac8-48f2-ad9e-5eb46dc5b1fb">
      <Terms xmlns="http://schemas.microsoft.com/office/infopath/2007/PartnerControls"/>
    </lcf76f155ced4ddcb4097134ff3c332f>
    <TaxCatchAll xmlns="ff50c517-943d-47a7-8d5f-bbfa58f8fae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FB4250DEC4074EBBFCC6374BD14D65" ma:contentTypeVersion="18" ma:contentTypeDescription="Crear nuevo documento." ma:contentTypeScope="" ma:versionID="30116bd1274117147b56d5e299edf4e0">
  <xsd:schema xmlns:xsd="http://www.w3.org/2001/XMLSchema" xmlns:xs="http://www.w3.org/2001/XMLSchema" xmlns:p="http://schemas.microsoft.com/office/2006/metadata/properties" xmlns:ns2="ff50c517-943d-47a7-8d5f-bbfa58f8fae1" xmlns:ns3="8c994176-9ac8-48f2-ad9e-5eb46dc5b1fb" targetNamespace="http://schemas.microsoft.com/office/2006/metadata/properties" ma:root="true" ma:fieldsID="25d7e843cea33afc7f75213e1dfcedbd" ns2:_="" ns3:_="">
    <xsd:import namespace="ff50c517-943d-47a7-8d5f-bbfa58f8fae1"/>
    <xsd:import namespace="8c994176-9ac8-48f2-ad9e-5eb46dc5b1f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0c517-943d-47a7-8d5f-bbfa58f8fa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a9ddfff-cc05-426e-8126-19ed575e3620}" ma:internalName="TaxCatchAll" ma:showField="CatchAllData" ma:web="ff50c517-943d-47a7-8d5f-bbfa58f8fa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94176-9ac8-48f2-ad9e-5eb46dc5b1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7699b2b4-f876-44f3-ac88-92328d6b2d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C09EC8-B4FC-47B5-AEA5-F9E3EA51B088}">
  <ds:schemaRefs>
    <ds:schemaRef ds:uri="http://schemas.microsoft.com/office/2006/metadata/properties"/>
    <ds:schemaRef ds:uri="http://schemas.microsoft.com/office/infopath/2007/PartnerControls"/>
    <ds:schemaRef ds:uri="8c994176-9ac8-48f2-ad9e-5eb46dc5b1fb"/>
    <ds:schemaRef ds:uri="ff50c517-943d-47a7-8d5f-bbfa58f8fae1"/>
  </ds:schemaRefs>
</ds:datastoreItem>
</file>

<file path=customXml/itemProps2.xml><?xml version="1.0" encoding="utf-8"?>
<ds:datastoreItem xmlns:ds="http://schemas.openxmlformats.org/officeDocument/2006/customXml" ds:itemID="{B7B10309-9CBA-4123-98FB-5B66C71563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AE0E54-8E03-4D31-8226-EA7E725D39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50c517-943d-47a7-8d5f-bbfa58f8fae1"/>
    <ds:schemaRef ds:uri="8c994176-9ac8-48f2-ad9e-5eb46dc5b1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TRESB ABARROTES</vt:lpstr>
      <vt:lpstr>'TRESB ABARROTES'!Área_de_impresión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Misuki Islas</dc:creator>
  <cp:lastModifiedBy>Misuki Islas</cp:lastModifiedBy>
  <cp:lastPrinted>2025-09-11T19:46:12Z</cp:lastPrinted>
  <dcterms:created xsi:type="dcterms:W3CDTF">2025-09-11T18:21:27Z</dcterms:created>
  <dcterms:modified xsi:type="dcterms:W3CDTF">2025-09-17T15:07:16Z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0x010100F7FB4250DEC4074EBBFCC6374BD14D65</vt:lpwstr>
  </property>
</Properties>
</file>