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arinter-my.sharepoint.com/personal/apicazo_marinter_com_mx/Documents/"/>
    </mc:Choice>
  </mc:AlternateContent>
  <xr:revisionPtr revIDLastSave="0" documentId="8_{7B1BC8CD-E370-457A-A5AC-435E3D072894}" xr6:coauthVersionLast="47" xr6:coauthVersionMax="47" xr10:uidLastSave="{00000000-0000-0000-0000-000000000000}"/>
  <bookViews>
    <workbookView xWindow="-28920" yWindow="-1410" windowWidth="29040" windowHeight="15720" xr2:uid="{00000000-000D-0000-FFFF-FFFF00000000}"/>
  </bookViews>
  <sheets>
    <sheet name="mar708a_941936362_88B3E9B5X67CF" sheetId="1" r:id="rId1"/>
    <sheet name="Hoja1" sheetId="2" r:id="rId2"/>
  </sheets>
  <definedNames>
    <definedName name="_xlnm._FilterDatabase" localSheetId="0" hidden="1">mar708a_941936362_88B3E9B5X67CF!$A$20:$T$238</definedName>
    <definedName name="_xlnm.Print_Titles" localSheetId="0">mar708a_941936362_88B3E9B5X67CF!$20:$20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2" i="1" l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172" i="1"/>
  <c r="Q173" i="1"/>
  <c r="Q174" i="1"/>
  <c r="Q175" i="1"/>
  <c r="Q176" i="1"/>
  <c r="Q177" i="1"/>
  <c r="Q178" i="1"/>
  <c r="Q179" i="1"/>
  <c r="Q180" i="1"/>
  <c r="Q181" i="1"/>
  <c r="Q182" i="1"/>
  <c r="Q183" i="1"/>
  <c r="Q184" i="1"/>
  <c r="Q185" i="1"/>
  <c r="Q186" i="1"/>
  <c r="Q187" i="1"/>
  <c r="Q188" i="1"/>
  <c r="Q189" i="1"/>
  <c r="Q190" i="1"/>
  <c r="Q191" i="1"/>
  <c r="Q192" i="1"/>
  <c r="Q193" i="1"/>
  <c r="Q194" i="1"/>
  <c r="Q195" i="1"/>
  <c r="Q196" i="1"/>
  <c r="Q197" i="1"/>
  <c r="Q198" i="1"/>
  <c r="Q199" i="1"/>
  <c r="Q200" i="1"/>
  <c r="Q201" i="1"/>
  <c r="Q202" i="1"/>
  <c r="Q203" i="1"/>
  <c r="Q204" i="1"/>
  <c r="Q205" i="1"/>
  <c r="Q206" i="1"/>
  <c r="Q207" i="1"/>
  <c r="Q208" i="1"/>
  <c r="Q209" i="1"/>
  <c r="Q210" i="1"/>
  <c r="Q211" i="1"/>
  <c r="Q212" i="1"/>
  <c r="Q213" i="1"/>
  <c r="Q214" i="1"/>
  <c r="Q215" i="1"/>
  <c r="Q216" i="1"/>
  <c r="Q217" i="1"/>
  <c r="Q218" i="1"/>
  <c r="Q219" i="1"/>
  <c r="Q220" i="1"/>
  <c r="Q221" i="1"/>
  <c r="Q222" i="1"/>
  <c r="Q223" i="1"/>
  <c r="Q224" i="1"/>
  <c r="Q225" i="1"/>
  <c r="Q226" i="1"/>
  <c r="Q227" i="1"/>
  <c r="Q228" i="1"/>
  <c r="Q229" i="1"/>
  <c r="Q230" i="1"/>
  <c r="Q231" i="1"/>
  <c r="Q232" i="1"/>
  <c r="Q233" i="1"/>
  <c r="Q234" i="1"/>
  <c r="Q235" i="1"/>
  <c r="Q236" i="1"/>
  <c r="Q237" i="1"/>
  <c r="Q238" i="1"/>
  <c r="Q21" i="1"/>
  <c r="S238" i="1"/>
  <c r="S237" i="1"/>
  <c r="S236" i="1"/>
  <c r="S235" i="1"/>
  <c r="T235" i="1" s="1"/>
  <c r="S234" i="1"/>
  <c r="S233" i="1"/>
  <c r="S232" i="1"/>
  <c r="S231" i="1"/>
  <c r="T231" i="1" s="1"/>
  <c r="S230" i="1"/>
  <c r="S229" i="1"/>
  <c r="S228" i="1"/>
  <c r="S227" i="1"/>
  <c r="T227" i="1" s="1"/>
  <c r="S226" i="1"/>
  <c r="S225" i="1"/>
  <c r="S224" i="1"/>
  <c r="S223" i="1"/>
  <c r="T223" i="1" s="1"/>
  <c r="S222" i="1"/>
  <c r="S221" i="1"/>
  <c r="S220" i="1"/>
  <c r="S219" i="1"/>
  <c r="T219" i="1" s="1"/>
  <c r="S218" i="1"/>
  <c r="S217" i="1"/>
  <c r="S216" i="1"/>
  <c r="S215" i="1"/>
  <c r="T215" i="1" s="1"/>
  <c r="S214" i="1"/>
  <c r="S213" i="1"/>
  <c r="S212" i="1"/>
  <c r="S211" i="1"/>
  <c r="T211" i="1" s="1"/>
  <c r="S210" i="1"/>
  <c r="S209" i="1"/>
  <c r="S208" i="1"/>
  <c r="T208" i="1" s="1"/>
  <c r="S207" i="1"/>
  <c r="T207" i="1" s="1"/>
  <c r="S206" i="1"/>
  <c r="S205" i="1"/>
  <c r="S204" i="1"/>
  <c r="S203" i="1"/>
  <c r="T203" i="1" s="1"/>
  <c r="S202" i="1"/>
  <c r="S201" i="1"/>
  <c r="S200" i="1"/>
  <c r="T200" i="1" s="1"/>
  <c r="S199" i="1"/>
  <c r="T199" i="1" s="1"/>
  <c r="S198" i="1"/>
  <c r="S197" i="1"/>
  <c r="S196" i="1"/>
  <c r="S195" i="1"/>
  <c r="T195" i="1" s="1"/>
  <c r="S194" i="1"/>
  <c r="S193" i="1"/>
  <c r="S192" i="1"/>
  <c r="T192" i="1" s="1"/>
  <c r="S191" i="1"/>
  <c r="T191" i="1" s="1"/>
  <c r="S190" i="1"/>
  <c r="S189" i="1"/>
  <c r="S188" i="1"/>
  <c r="S187" i="1"/>
  <c r="T187" i="1" s="1"/>
  <c r="S186" i="1"/>
  <c r="S185" i="1"/>
  <c r="S184" i="1"/>
  <c r="T184" i="1" s="1"/>
  <c r="S183" i="1"/>
  <c r="T183" i="1" s="1"/>
  <c r="S182" i="1"/>
  <c r="S181" i="1"/>
  <c r="S180" i="1"/>
  <c r="S179" i="1"/>
  <c r="T179" i="1" s="1"/>
  <c r="S178" i="1"/>
  <c r="S177" i="1"/>
  <c r="S176" i="1"/>
  <c r="T176" i="1" s="1"/>
  <c r="S175" i="1"/>
  <c r="T175" i="1" s="1"/>
  <c r="S174" i="1"/>
  <c r="S173" i="1"/>
  <c r="S172" i="1"/>
  <c r="S171" i="1"/>
  <c r="T171" i="1" s="1"/>
  <c r="S170" i="1"/>
  <c r="S169" i="1"/>
  <c r="S168" i="1"/>
  <c r="T168" i="1" s="1"/>
  <c r="S167" i="1"/>
  <c r="T167" i="1" s="1"/>
  <c r="S166" i="1"/>
  <c r="S165" i="1"/>
  <c r="S164" i="1"/>
  <c r="S163" i="1"/>
  <c r="T163" i="1" s="1"/>
  <c r="S162" i="1"/>
  <c r="S161" i="1"/>
  <c r="S160" i="1"/>
  <c r="T160" i="1" s="1"/>
  <c r="S159" i="1"/>
  <c r="T159" i="1" s="1"/>
  <c r="S158" i="1"/>
  <c r="S157" i="1"/>
  <c r="S156" i="1"/>
  <c r="S155" i="1"/>
  <c r="T155" i="1" s="1"/>
  <c r="S154" i="1"/>
  <c r="S153" i="1"/>
  <c r="S152" i="1"/>
  <c r="T152" i="1" s="1"/>
  <c r="S151" i="1"/>
  <c r="T151" i="1" s="1"/>
  <c r="S150" i="1"/>
  <c r="S149" i="1"/>
  <c r="S148" i="1"/>
  <c r="S147" i="1"/>
  <c r="T147" i="1" s="1"/>
  <c r="S146" i="1"/>
  <c r="S145" i="1"/>
  <c r="S144" i="1"/>
  <c r="T144" i="1" s="1"/>
  <c r="S143" i="1"/>
  <c r="T143" i="1" s="1"/>
  <c r="S142" i="1"/>
  <c r="S141" i="1"/>
  <c r="S140" i="1"/>
  <c r="S139" i="1"/>
  <c r="T139" i="1" s="1"/>
  <c r="S138" i="1"/>
  <c r="S137" i="1"/>
  <c r="S136" i="1"/>
  <c r="T136" i="1" s="1"/>
  <c r="S135" i="1"/>
  <c r="T135" i="1" s="1"/>
  <c r="S134" i="1"/>
  <c r="S133" i="1"/>
  <c r="S132" i="1"/>
  <c r="S131" i="1"/>
  <c r="T131" i="1" s="1"/>
  <c r="S130" i="1"/>
  <c r="S129" i="1"/>
  <c r="S128" i="1"/>
  <c r="T128" i="1" s="1"/>
  <c r="S127" i="1"/>
  <c r="T127" i="1" s="1"/>
  <c r="S126" i="1"/>
  <c r="S125" i="1"/>
  <c r="S124" i="1"/>
  <c r="S123" i="1"/>
  <c r="T123" i="1" s="1"/>
  <c r="S122" i="1"/>
  <c r="S121" i="1"/>
  <c r="S120" i="1"/>
  <c r="T120" i="1" s="1"/>
  <c r="S119" i="1"/>
  <c r="T119" i="1" s="1"/>
  <c r="S118" i="1"/>
  <c r="S117" i="1"/>
  <c r="S116" i="1"/>
  <c r="S115" i="1"/>
  <c r="T115" i="1" s="1"/>
  <c r="S114" i="1"/>
  <c r="S113" i="1"/>
  <c r="S112" i="1"/>
  <c r="T112" i="1" s="1"/>
  <c r="S111" i="1"/>
  <c r="T111" i="1" s="1"/>
  <c r="S110" i="1"/>
  <c r="S109" i="1"/>
  <c r="S108" i="1"/>
  <c r="S107" i="1"/>
  <c r="T107" i="1" s="1"/>
  <c r="S106" i="1"/>
  <c r="S105" i="1"/>
  <c r="S104" i="1"/>
  <c r="T104" i="1" s="1"/>
  <c r="S103" i="1"/>
  <c r="T103" i="1" s="1"/>
  <c r="S102" i="1"/>
  <c r="S101" i="1"/>
  <c r="S100" i="1"/>
  <c r="S99" i="1"/>
  <c r="T99" i="1" s="1"/>
  <c r="S98" i="1"/>
  <c r="S97" i="1"/>
  <c r="S96" i="1"/>
  <c r="T96" i="1" s="1"/>
  <c r="S95" i="1"/>
  <c r="T95" i="1" s="1"/>
  <c r="S94" i="1"/>
  <c r="S93" i="1"/>
  <c r="S92" i="1"/>
  <c r="S91" i="1"/>
  <c r="T91" i="1" s="1"/>
  <c r="S90" i="1"/>
  <c r="S89" i="1"/>
  <c r="S88" i="1"/>
  <c r="T88" i="1" s="1"/>
  <c r="S87" i="1"/>
  <c r="T87" i="1" s="1"/>
  <c r="S86" i="1"/>
  <c r="S85" i="1"/>
  <c r="S84" i="1"/>
  <c r="S83" i="1"/>
  <c r="T83" i="1" s="1"/>
  <c r="S82" i="1"/>
  <c r="S81" i="1"/>
  <c r="S80" i="1"/>
  <c r="T80" i="1" s="1"/>
  <c r="S79" i="1"/>
  <c r="T79" i="1" s="1"/>
  <c r="S78" i="1"/>
  <c r="S77" i="1"/>
  <c r="S76" i="1"/>
  <c r="S75" i="1"/>
  <c r="T75" i="1" s="1"/>
  <c r="S74" i="1"/>
  <c r="S73" i="1"/>
  <c r="S72" i="1"/>
  <c r="T72" i="1" s="1"/>
  <c r="S71" i="1"/>
  <c r="T71" i="1" s="1"/>
  <c r="S70" i="1"/>
  <c r="S69" i="1"/>
  <c r="S68" i="1"/>
  <c r="S67" i="1"/>
  <c r="T67" i="1" s="1"/>
  <c r="S66" i="1"/>
  <c r="S65" i="1"/>
  <c r="S64" i="1"/>
  <c r="T64" i="1" s="1"/>
  <c r="S63" i="1"/>
  <c r="T63" i="1" s="1"/>
  <c r="S62" i="1"/>
  <c r="S61" i="1"/>
  <c r="S60" i="1"/>
  <c r="S59" i="1"/>
  <c r="T59" i="1" s="1"/>
  <c r="S58" i="1"/>
  <c r="S57" i="1"/>
  <c r="S56" i="1"/>
  <c r="T56" i="1" s="1"/>
  <c r="S55" i="1"/>
  <c r="T55" i="1" s="1"/>
  <c r="S54" i="1"/>
  <c r="S53" i="1"/>
  <c r="S52" i="1"/>
  <c r="S51" i="1"/>
  <c r="T51" i="1" s="1"/>
  <c r="S50" i="1"/>
  <c r="S49" i="1"/>
  <c r="S48" i="1"/>
  <c r="T48" i="1" s="1"/>
  <c r="S47" i="1"/>
  <c r="T47" i="1" s="1"/>
  <c r="S46" i="1"/>
  <c r="S45" i="1"/>
  <c r="S44" i="1"/>
  <c r="S43" i="1"/>
  <c r="T43" i="1" s="1"/>
  <c r="S42" i="1"/>
  <c r="S41" i="1"/>
  <c r="S40" i="1"/>
  <c r="T40" i="1" s="1"/>
  <c r="S39" i="1"/>
  <c r="T39" i="1" s="1"/>
  <c r="S38" i="1"/>
  <c r="S37" i="1"/>
  <c r="S36" i="1"/>
  <c r="S35" i="1"/>
  <c r="T35" i="1" s="1"/>
  <c r="S34" i="1"/>
  <c r="S33" i="1"/>
  <c r="S32" i="1"/>
  <c r="T32" i="1" s="1"/>
  <c r="S31" i="1"/>
  <c r="T31" i="1" s="1"/>
  <c r="S30" i="1"/>
  <c r="S29" i="1"/>
  <c r="S28" i="1"/>
  <c r="S27" i="1"/>
  <c r="T27" i="1" s="1"/>
  <c r="S26" i="1"/>
  <c r="S25" i="1"/>
  <c r="S24" i="1"/>
  <c r="T24" i="1" s="1"/>
  <c r="S23" i="1"/>
  <c r="T23" i="1" s="1"/>
  <c r="S22" i="1"/>
  <c r="S21" i="1"/>
  <c r="T216" i="1" l="1"/>
  <c r="T224" i="1"/>
  <c r="T232" i="1"/>
  <c r="T28" i="1"/>
  <c r="T36" i="1"/>
  <c r="T44" i="1"/>
  <c r="T52" i="1"/>
  <c r="T60" i="1"/>
  <c r="T68" i="1"/>
  <c r="T76" i="1"/>
  <c r="T84" i="1"/>
  <c r="T92" i="1"/>
  <c r="T100" i="1"/>
  <c r="T108" i="1"/>
  <c r="T116" i="1"/>
  <c r="T124" i="1"/>
  <c r="T140" i="1"/>
  <c r="T148" i="1"/>
  <c r="T164" i="1"/>
  <c r="T180" i="1"/>
  <c r="T196" i="1"/>
  <c r="T220" i="1"/>
  <c r="T236" i="1"/>
  <c r="T226" i="1"/>
  <c r="T210" i="1"/>
  <c r="T186" i="1"/>
  <c r="T178" i="1"/>
  <c r="T162" i="1"/>
  <c r="T146" i="1"/>
  <c r="T130" i="1"/>
  <c r="T114" i="1"/>
  <c r="T98" i="1"/>
  <c r="T82" i="1"/>
  <c r="T66" i="1"/>
  <c r="T58" i="1"/>
  <c r="T42" i="1"/>
  <c r="T34" i="1"/>
  <c r="T26" i="1"/>
  <c r="T29" i="1"/>
  <c r="T37" i="1"/>
  <c r="T61" i="1"/>
  <c r="T77" i="1"/>
  <c r="T93" i="1"/>
  <c r="T101" i="1"/>
  <c r="T109" i="1"/>
  <c r="T117" i="1"/>
  <c r="T125" i="1"/>
  <c r="T133" i="1"/>
  <c r="T141" i="1"/>
  <c r="T149" i="1"/>
  <c r="T157" i="1"/>
  <c r="T165" i="1"/>
  <c r="T173" i="1"/>
  <c r="T181" i="1"/>
  <c r="T189" i="1"/>
  <c r="T197" i="1"/>
  <c r="T205" i="1"/>
  <c r="T213" i="1"/>
  <c r="T221" i="1"/>
  <c r="T229" i="1"/>
  <c r="T237" i="1"/>
  <c r="T233" i="1"/>
  <c r="T225" i="1"/>
  <c r="T217" i="1"/>
  <c r="T209" i="1"/>
  <c r="T201" i="1"/>
  <c r="T193" i="1"/>
  <c r="T185" i="1"/>
  <c r="T177" i="1"/>
  <c r="T169" i="1"/>
  <c r="T161" i="1"/>
  <c r="T153" i="1"/>
  <c r="T145" i="1"/>
  <c r="T137" i="1"/>
  <c r="T129" i="1"/>
  <c r="T121" i="1"/>
  <c r="T113" i="1"/>
  <c r="T105" i="1"/>
  <c r="T97" i="1"/>
  <c r="T89" i="1"/>
  <c r="T81" i="1"/>
  <c r="T73" i="1"/>
  <c r="T65" i="1"/>
  <c r="T57" i="1"/>
  <c r="T49" i="1"/>
  <c r="T41" i="1"/>
  <c r="T33" i="1"/>
  <c r="T25" i="1"/>
  <c r="T132" i="1"/>
  <c r="T156" i="1"/>
  <c r="T172" i="1"/>
  <c r="T188" i="1"/>
  <c r="T204" i="1"/>
  <c r="T212" i="1"/>
  <c r="T228" i="1"/>
  <c r="T234" i="1"/>
  <c r="T218" i="1"/>
  <c r="T202" i="1"/>
  <c r="T194" i="1"/>
  <c r="T170" i="1"/>
  <c r="T154" i="1"/>
  <c r="T138" i="1"/>
  <c r="T122" i="1"/>
  <c r="T106" i="1"/>
  <c r="T90" i="1"/>
  <c r="T74" i="1"/>
  <c r="T50" i="1"/>
  <c r="T21" i="1"/>
  <c r="T45" i="1"/>
  <c r="T53" i="1"/>
  <c r="T69" i="1"/>
  <c r="T85" i="1"/>
  <c r="T22" i="1"/>
  <c r="T30" i="1"/>
  <c r="T38" i="1"/>
  <c r="T46" i="1"/>
  <c r="T54" i="1"/>
  <c r="T62" i="1"/>
  <c r="T70" i="1"/>
  <c r="T78" i="1"/>
  <c r="T86" i="1"/>
  <c r="T94" i="1"/>
  <c r="T102" i="1"/>
  <c r="T110" i="1"/>
  <c r="T118" i="1"/>
  <c r="T126" i="1"/>
  <c r="T134" i="1"/>
  <c r="T142" i="1"/>
  <c r="T150" i="1"/>
  <c r="T158" i="1"/>
  <c r="T166" i="1"/>
  <c r="T174" i="1"/>
  <c r="T182" i="1"/>
  <c r="T190" i="1"/>
  <c r="T198" i="1"/>
  <c r="T206" i="1"/>
  <c r="T214" i="1"/>
  <c r="T222" i="1"/>
  <c r="T230" i="1"/>
  <c r="T238" i="1"/>
</calcChain>
</file>

<file path=xl/sharedStrings.xml><?xml version="1.0" encoding="utf-8"?>
<sst xmlns="http://schemas.openxmlformats.org/spreadsheetml/2006/main" count="3125" uniqueCount="829">
  <si>
    <t>Report Fri May 23 17:46:16 2025</t>
  </si>
  <si>
    <t>Report Options</t>
  </si>
  <si>
    <t>Requested 941936362: (MX)  2025 05 23, 18:48</t>
  </si>
  <si>
    <t>Report Columns :Num Artículo, Desc Art 1, Desc Art 2, P. Vta Unidad, Costo Unidad, MU %, Código</t>
  </si>
  <si>
    <t>de Estado, Tipo Artículo, UPC, Bandera de Orden, Num Proveedor, Num depto Proveedor, Num Secuencial</t>
  </si>
  <si>
    <t>Proveedor, Ctd EMPRO, Costo EMPRO</t>
  </si>
  <si>
    <t>Nº del Proveedor (6 Dígitos)   Es Uno De  441980 And</t>
  </si>
  <si>
    <t>Selections Include:Por Fechas --&gt; Rango 1 Semana Corriente</t>
  </si>
  <si>
    <t>Selections Include:Desglose de Tipo de Tienda --&gt; Todas las Tiendas</t>
  </si>
  <si>
    <t>Calendar Type Selections Include:</t>
  </si>
  <si>
    <t>Calendar Type, Calendario Internacional</t>
  </si>
  <si>
    <t>Todos Eventos</t>
  </si>
  <si>
    <t>Item Flags Definition</t>
  </si>
  <si>
    <t>O = Obsolete Item</t>
  </si>
  <si>
    <t>Num Artículo</t>
  </si>
  <si>
    <t>Item Flags</t>
  </si>
  <si>
    <t>Desc Art 1</t>
  </si>
  <si>
    <t>Desc Art 2</t>
  </si>
  <si>
    <t>P. Vta Unidad</t>
  </si>
  <si>
    <t>Costo Unidad</t>
  </si>
  <si>
    <t>MU %</t>
  </si>
  <si>
    <t>Código de Estado</t>
  </si>
  <si>
    <t>Tipo Artículo</t>
  </si>
  <si>
    <t>UPC</t>
  </si>
  <si>
    <t>Bandera de Orden</t>
  </si>
  <si>
    <t>Num Proveedor</t>
  </si>
  <si>
    <t>Num depto Proveedor</t>
  </si>
  <si>
    <t>Num Secuencial Proveedor</t>
  </si>
  <si>
    <t>Ctd EMPRO</t>
  </si>
  <si>
    <t>Costo EMPRO</t>
  </si>
  <si>
    <t>CECCO LASAGNA S</t>
  </si>
  <si>
    <t>RELLENAS</t>
  </si>
  <si>
    <t>I</t>
  </si>
  <si>
    <t>33</t>
  </si>
  <si>
    <t>0800125011001</t>
  </si>
  <si>
    <t>N</t>
  </si>
  <si>
    <t>441980</t>
  </si>
  <si>
    <t>0</t>
  </si>
  <si>
    <t>CECCO GNOCCHI D PAPA</t>
  </si>
  <si>
    <t>A</t>
  </si>
  <si>
    <t>0800125000999</t>
  </si>
  <si>
    <t>Y</t>
  </si>
  <si>
    <t>DECECCO FETTUCCELLE</t>
  </si>
  <si>
    <t>LARGA</t>
  </si>
  <si>
    <t>0002409414006</t>
  </si>
  <si>
    <t>DE CECCO FETUCCINI</t>
  </si>
  <si>
    <t>0800125015233</t>
  </si>
  <si>
    <t>LA FINCA CAFE DESCAF</t>
  </si>
  <si>
    <t>CAFE DESCAFEINADO</t>
  </si>
  <si>
    <t>0068103400019</t>
  </si>
  <si>
    <t>LA FINCA CAFE EXPRES</t>
  </si>
  <si>
    <t>CAFE MOLIDO EXPRESS</t>
  </si>
  <si>
    <t>0068103400009</t>
  </si>
  <si>
    <t>YBARRA OLIVA EX PURO</t>
  </si>
  <si>
    <t>EXTRA PURO</t>
  </si>
  <si>
    <t>0004832710203</t>
  </si>
  <si>
    <t>LA FINCA CAFE MOLIDO</t>
  </si>
  <si>
    <t>MOLIDO</t>
  </si>
  <si>
    <t>0068103400006</t>
  </si>
  <si>
    <t>FILIPPO LIGHT EXV</t>
  </si>
  <si>
    <t>EXV LIGHT</t>
  </si>
  <si>
    <t>0004173603013</t>
  </si>
  <si>
    <t>ESPECIALIZADAS</t>
  </si>
  <si>
    <t>LA FINCA CAFE EUROPE</t>
  </si>
  <si>
    <t>0750221932237</t>
  </si>
  <si>
    <t>FILIPPO BERIO ACE EV</t>
  </si>
  <si>
    <t>0004173601013</t>
  </si>
  <si>
    <t>DE CECCO CAPELLINI</t>
  </si>
  <si>
    <t>LARGAS</t>
  </si>
  <si>
    <t>0800125015209</t>
  </si>
  <si>
    <t>DE CECCO SPAGHETTI</t>
  </si>
  <si>
    <t>0002409414012</t>
  </si>
  <si>
    <t>DE CECCO PENNE RIGA</t>
  </si>
  <si>
    <t>CORTAS</t>
  </si>
  <si>
    <t>0002409414041</t>
  </si>
  <si>
    <t>DE CECCO LINGUINE</t>
  </si>
  <si>
    <t>0002409414007</t>
  </si>
  <si>
    <t>DE CECCO FUSILLI</t>
  </si>
  <si>
    <t>0002409414034</t>
  </si>
  <si>
    <t>CECCO TAGLIATELL PAG</t>
  </si>
  <si>
    <t>0800125000108</t>
  </si>
  <si>
    <t>CROWN PRINCE OSTION</t>
  </si>
  <si>
    <t>ENTERO AHUMADO CDS</t>
  </si>
  <si>
    <t>0081247601750</t>
  </si>
  <si>
    <t>FIJI 500ML AGUA 6PK</t>
  </si>
  <si>
    <t>FIJI 6PK 500ML</t>
  </si>
  <si>
    <t>0063256500009</t>
  </si>
  <si>
    <t>YBARRA MANZANA</t>
  </si>
  <si>
    <t>VINAGRE</t>
  </si>
  <si>
    <t>0841008670406</t>
  </si>
  <si>
    <t>YBARRA BALSAMICO</t>
  </si>
  <si>
    <t>0841008670411</t>
  </si>
  <si>
    <t>CHOLULA SALSA LIMON</t>
  </si>
  <si>
    <t>CHILE LIMON</t>
  </si>
  <si>
    <t>0750103502610</t>
  </si>
  <si>
    <t>CROWN PRINCE ALMEJA</t>
  </si>
  <si>
    <t>ALMEJITAS HERVIDAS</t>
  </si>
  <si>
    <t>0081247601764</t>
  </si>
  <si>
    <t>CROWN PRICE MEJILLON</t>
  </si>
  <si>
    <t>MEJILLON AHUMADO</t>
  </si>
  <si>
    <t>0081247601703</t>
  </si>
  <si>
    <t>FIJI 1L AGUA NATURAL</t>
  </si>
  <si>
    <t>FIJI 1L</t>
  </si>
  <si>
    <t>0063256500002</t>
  </si>
  <si>
    <t>CP MEJILLON AHUMADO</t>
  </si>
  <si>
    <t>CROWN PRINCE</t>
  </si>
  <si>
    <t>CHOLULA SALSA</t>
  </si>
  <si>
    <t>CHOLULA SALSA PIC 60</t>
  </si>
  <si>
    <t>0750103502601</t>
  </si>
  <si>
    <t>CHOLULA SALSA CHIPOT</t>
  </si>
  <si>
    <t>SALSA CHIPOTLE 150ML</t>
  </si>
  <si>
    <t>0750103502609</t>
  </si>
  <si>
    <t>FILIPPO PESTO 190 G</t>
  </si>
  <si>
    <t>PESTO ALBAHACA</t>
  </si>
  <si>
    <t>0800221011244</t>
  </si>
  <si>
    <t>PESTO TOMATE Y RICOT</t>
  </si>
  <si>
    <t>0800221012520</t>
  </si>
  <si>
    <t>CP ALMEJITA HERVIDA</t>
  </si>
  <si>
    <t>CROWN PRINCE IMP</t>
  </si>
  <si>
    <t>MUTTI TOMATE PELADO</t>
  </si>
  <si>
    <t>0800511006000</t>
  </si>
  <si>
    <t>MUTTI PULPA TOMATE</t>
  </si>
  <si>
    <t>0000008004255</t>
  </si>
  <si>
    <t>CHOLULA SALSA 150ML</t>
  </si>
  <si>
    <t>0004973309101</t>
  </si>
  <si>
    <t>OSTION AHUMADO ACEIT</t>
  </si>
  <si>
    <t>PATERNINA BA TEMPRA</t>
  </si>
  <si>
    <t>ES RIOJA</t>
  </si>
  <si>
    <t>0841002604754</t>
  </si>
  <si>
    <t>PATERNINA TEMPRA</t>
  </si>
  <si>
    <t>0841002604740</t>
  </si>
  <si>
    <t>GALLIANO LICOR HIERB</t>
  </si>
  <si>
    <t>LICOR</t>
  </si>
  <si>
    <t>0871600096723</t>
  </si>
  <si>
    <t>ALTOS HORMIGAS MALBE</t>
  </si>
  <si>
    <t>AR MENDOZA</t>
  </si>
  <si>
    <t>0779805195014</t>
  </si>
  <si>
    <t>NAPOLEON MANDARINE</t>
  </si>
  <si>
    <t>0871062570002</t>
  </si>
  <si>
    <t>CAVICCHIOLI LAMB VT</t>
  </si>
  <si>
    <t>ITA EMILIA ROMAGNA</t>
  </si>
  <si>
    <t>0800190052705</t>
  </si>
  <si>
    <t>CAVICCHIOLI LAMB VR</t>
  </si>
  <si>
    <t>0800190023405</t>
  </si>
  <si>
    <t>DIAMANTE VIURA</t>
  </si>
  <si>
    <t>0841010602325</t>
  </si>
  <si>
    <t>MARQ VALPARAISO TEMP</t>
  </si>
  <si>
    <t>ES RIBERA DEL DUERO</t>
  </si>
  <si>
    <t>D</t>
  </si>
  <si>
    <t>0841042300001</t>
  </si>
  <si>
    <t>0841010602335</t>
  </si>
  <si>
    <t>DELETE</t>
  </si>
  <si>
    <t>PALO ALTO CAB SAU</t>
  </si>
  <si>
    <t>CL VALLE CENTRAL</t>
  </si>
  <si>
    <t>0780432021408</t>
  </si>
  <si>
    <t>PATA NEGRA R. TEMP</t>
  </si>
  <si>
    <t>0841041558076</t>
  </si>
  <si>
    <t>PATA NEGRA TEMPRA</t>
  </si>
  <si>
    <t>0841041536072</t>
  </si>
  <si>
    <t>PATA NEGRA ROSE BRUT</t>
  </si>
  <si>
    <t>0841026111401</t>
  </si>
  <si>
    <t>0779805195003</t>
  </si>
  <si>
    <t>PATA NEGRA CAVA BRUT</t>
  </si>
  <si>
    <t>ES CAVA</t>
  </si>
  <si>
    <t>0841026111400</t>
  </si>
  <si>
    <t>LANCERS TOURIGA</t>
  </si>
  <si>
    <t>PT PORTUGAL</t>
  </si>
  <si>
    <t>0560114219263</t>
  </si>
  <si>
    <t>FILIPPO BERIO ACEITE</t>
  </si>
  <si>
    <t>WALMART.COM.MX.DSV</t>
  </si>
  <si>
    <t>07</t>
  </si>
  <si>
    <t>0004173600190</t>
  </si>
  <si>
    <t>7</t>
  </si>
  <si>
    <t>FILIPPO B ACEITE PUR</t>
  </si>
  <si>
    <t>0004173600160</t>
  </si>
  <si>
    <t>FILIPPO ACEITE SPRAY</t>
  </si>
  <si>
    <t>0800221012309</t>
  </si>
  <si>
    <t>YBARRA ACEITE</t>
  </si>
  <si>
    <t>0841008600317</t>
  </si>
  <si>
    <t>YBARRA ACEITE PET</t>
  </si>
  <si>
    <t>0841008600296</t>
  </si>
  <si>
    <t>YBARRA ACEITE LATA</t>
  </si>
  <si>
    <t>0004832710208</t>
  </si>
  <si>
    <t>YBARRA ACEITE LA</t>
  </si>
  <si>
    <t>0004832710204</t>
  </si>
  <si>
    <t>YBARRA XTRA VIRGEN</t>
  </si>
  <si>
    <t>0004832720380</t>
  </si>
  <si>
    <t>FILIPPO XTRA VIRGEN</t>
  </si>
  <si>
    <t>0800221011338</t>
  </si>
  <si>
    <t>FILIPPO PURO</t>
  </si>
  <si>
    <t>0800221011344</t>
  </si>
  <si>
    <t>FILIPPO BERIO EV 1LT</t>
  </si>
  <si>
    <t>0004173601012</t>
  </si>
  <si>
    <t>SELA  TEMPRANILLO</t>
  </si>
  <si>
    <t>0843653881294</t>
  </si>
  <si>
    <t>RODA TEMPRANILLO</t>
  </si>
  <si>
    <t>03</t>
  </si>
  <si>
    <t>0843653881285</t>
  </si>
  <si>
    <t>CROWN ALMEJA AHUMADA</t>
  </si>
  <si>
    <t>ALMEJITAS AHUMADAS</t>
  </si>
  <si>
    <t>0081247601753</t>
  </si>
  <si>
    <t>CAVICCHIOLI PROSECCO</t>
  </si>
  <si>
    <t>IT VENETO</t>
  </si>
  <si>
    <t>0800190066460</t>
  </si>
  <si>
    <t>SELA MARINTER TEMP</t>
  </si>
  <si>
    <t>0843653881088</t>
  </si>
  <si>
    <t>VB OSSIAN VERDEJO</t>
  </si>
  <si>
    <t>0843700991116</t>
  </si>
  <si>
    <t>VT ALION TEMPRANILLO</t>
  </si>
  <si>
    <t>ES RUEDA</t>
  </si>
  <si>
    <t>0843601425258</t>
  </si>
  <si>
    <t>CELESTIAL TE HERBAL</t>
  </si>
  <si>
    <t>0007073405243</t>
  </si>
  <si>
    <t>CELESTIAL TE SLEEPY</t>
  </si>
  <si>
    <t>0007073400003</t>
  </si>
  <si>
    <t>CECCO FETTUCCELLE</t>
  </si>
  <si>
    <t>0002409400026</t>
  </si>
  <si>
    <t>CECCO FUSILLI 34</t>
  </si>
  <si>
    <t>0002409400046</t>
  </si>
  <si>
    <t>SELA TEMPRANILLO</t>
  </si>
  <si>
    <t>0843653881356</t>
  </si>
  <si>
    <t>MARQUES MURRIETA TEM</t>
  </si>
  <si>
    <t>0841150915210</t>
  </si>
  <si>
    <t>CECCO LINGUINE S</t>
  </si>
  <si>
    <t>DECECCO LINGUINE</t>
  </si>
  <si>
    <t>0002409400028</t>
  </si>
  <si>
    <t>DE CECCO SPAGUETTI</t>
  </si>
  <si>
    <t>DECECCO SPAGUETTI</t>
  </si>
  <si>
    <t>0002409400036</t>
  </si>
  <si>
    <t>CECCO PENNE RIGATE S</t>
  </si>
  <si>
    <t>DECECCO PENNE RIGAT</t>
  </si>
  <si>
    <t>0002409400054</t>
  </si>
  <si>
    <t>ESPIRITU LAUR MEZCAL</t>
  </si>
  <si>
    <t>MEZCAL</t>
  </si>
  <si>
    <t>0750301492200</t>
  </si>
  <si>
    <t>SANTA PEDRERA MEZCAL</t>
  </si>
  <si>
    <t>0750301492203</t>
  </si>
  <si>
    <t>TE ORG CURCUMA</t>
  </si>
  <si>
    <t>0085642900819</t>
  </si>
  <si>
    <t>TE ORG JENGIBRE MENT</t>
  </si>
  <si>
    <t>0085642900818</t>
  </si>
  <si>
    <t>TE ORG MIEL LIMON</t>
  </si>
  <si>
    <t>0085642900816</t>
  </si>
  <si>
    <t>CECCO CAPELLINI S</t>
  </si>
  <si>
    <t>DECECCO PASTA CAPELL</t>
  </si>
  <si>
    <t>0002409400032</t>
  </si>
  <si>
    <t>DECECCO PASTA LINGU</t>
  </si>
  <si>
    <t>CECCO SPAGHETTI S</t>
  </si>
  <si>
    <t>DECECCO PASTA SPAG</t>
  </si>
  <si>
    <t>CECCO PENNE RIGAT 41</t>
  </si>
  <si>
    <t>DECECCO PASTA P RIG</t>
  </si>
  <si>
    <t>CECCO FETTUCCELLE S</t>
  </si>
  <si>
    <t>DECECO PASTA FETTUC</t>
  </si>
  <si>
    <t>DE CECCO ORECCHIETTE</t>
  </si>
  <si>
    <t>CECCO ORECCHIE 454GR</t>
  </si>
  <si>
    <t>0002409400072</t>
  </si>
  <si>
    <t>MUTTI PASTA TOMATE</t>
  </si>
  <si>
    <t>CONCENTRADO TOMATE</t>
  </si>
  <si>
    <t>0000008004253</t>
  </si>
  <si>
    <t>PAGO CARRAOVEJA TEMP</t>
  </si>
  <si>
    <t>0842641100215</t>
  </si>
  <si>
    <t>SELA TEMP RODA</t>
  </si>
  <si>
    <t>ES   RIOJA</t>
  </si>
  <si>
    <t>0843653881164</t>
  </si>
  <si>
    <t>FLOR DPINGUS TI</t>
  </si>
  <si>
    <t>0843701160162</t>
  </si>
  <si>
    <t>RODA 1 TEMP RVA</t>
  </si>
  <si>
    <t>0843653881140</t>
  </si>
  <si>
    <t>PASTA DE CECCO CAPEL</t>
  </si>
  <si>
    <t>PASTA DE CECCO FUSIL</t>
  </si>
  <si>
    <t>CECCO FETTUCCINE HVO</t>
  </si>
  <si>
    <t>PASTA DE CECCO CANNE</t>
  </si>
  <si>
    <t>0800125020103</t>
  </si>
  <si>
    <t>CECCO LASAGNA AL HVO</t>
  </si>
  <si>
    <t>0800125021112</t>
  </si>
  <si>
    <t>0843653881382</t>
  </si>
  <si>
    <t>FILIPPO PESTO T SECO</t>
  </si>
  <si>
    <t>SALSA TOMATE PESTO</t>
  </si>
  <si>
    <t>0800221011270</t>
  </si>
  <si>
    <t>MUTTI PASSATA 440GR</t>
  </si>
  <si>
    <t>PASSATA DI POMODORO</t>
  </si>
  <si>
    <t>0800511063040</t>
  </si>
  <si>
    <t>SALSA PESTO TOMATE</t>
  </si>
  <si>
    <t>CECCO CAPELLI ANGELO</t>
  </si>
  <si>
    <t>CECCO FETTUCCINI SEM</t>
  </si>
  <si>
    <t>CECCO N CAPELLI S</t>
  </si>
  <si>
    <t>CECCO N FETTUCCINI S</t>
  </si>
  <si>
    <t>FILIPPO BERIO</t>
  </si>
  <si>
    <t>PESTO ALBAHACA CLASI</t>
  </si>
  <si>
    <t>YBARRA EV 500ML</t>
  </si>
  <si>
    <t>ACEITE DE OLIVA</t>
  </si>
  <si>
    <t>0004832720352</t>
  </si>
  <si>
    <t>FILIPPO BERIO SUAVE</t>
  </si>
  <si>
    <t>RODA RIOJA</t>
  </si>
  <si>
    <t>ES  RIOJA</t>
  </si>
  <si>
    <t>0843653881145</t>
  </si>
  <si>
    <t>SELA RIOJA</t>
  </si>
  <si>
    <t>0843653881209</t>
  </si>
  <si>
    <t>FLOR DE PINGUS TEMP</t>
  </si>
  <si>
    <t>0843701160176</t>
  </si>
  <si>
    <t>PAGO CARRAOVEJAS B</t>
  </si>
  <si>
    <t>0842641100216</t>
  </si>
  <si>
    <t>ALION TEMPRANILLO</t>
  </si>
  <si>
    <t>0843601425251</t>
  </si>
  <si>
    <t>CECCO TAGLIATELL SEM</t>
  </si>
  <si>
    <t>DE CECCO TAGLIA SEM</t>
  </si>
  <si>
    <t>0800125015203</t>
  </si>
  <si>
    <t>PINTIA TEMPRANILLO</t>
  </si>
  <si>
    <t>ES TORO</t>
  </si>
  <si>
    <t>0843602861097</t>
  </si>
  <si>
    <t>RODA 1 TEMPRANILLO</t>
  </si>
  <si>
    <t>0843653881197</t>
  </si>
  <si>
    <t>0843653881256</t>
  </si>
  <si>
    <t>MUTTI SALSA ALBAHACA</t>
  </si>
  <si>
    <t>SALSA TOMATE ALBAHAC</t>
  </si>
  <si>
    <t>0800511051700</t>
  </si>
  <si>
    <t>MUTTI SALSA QUESO PA</t>
  </si>
  <si>
    <t>SALSA TOMATE QUESO P</t>
  </si>
  <si>
    <t>0800511000077</t>
  </si>
  <si>
    <t>MUTTI SALSA CHILE</t>
  </si>
  <si>
    <t>SALSA TOMATE C CHILE</t>
  </si>
  <si>
    <t>0800511051800</t>
  </si>
  <si>
    <t>MUTTI SALSA ACEITUNA</t>
  </si>
  <si>
    <t>SALSA TOMATE ACEITUN</t>
  </si>
  <si>
    <t>0800511051600</t>
  </si>
  <si>
    <t>DIAMANTE VIURA GARNA</t>
  </si>
  <si>
    <t>0841010681511</t>
  </si>
  <si>
    <t>DIAMANTE VERDEJO</t>
  </si>
  <si>
    <t>ES   RUEDA</t>
  </si>
  <si>
    <t>0841010602260</t>
  </si>
  <si>
    <t>PAGO CARRAOVEJAS TEM</t>
  </si>
  <si>
    <t>0842641100217</t>
  </si>
  <si>
    <t>YBARRA 750ML EV</t>
  </si>
  <si>
    <t>0004832720351</t>
  </si>
  <si>
    <t>YBARRA EXTRA VIRGEN</t>
  </si>
  <si>
    <t>0004832720353</t>
  </si>
  <si>
    <t>CROWN ALMEJITAS AHUM</t>
  </si>
  <si>
    <t>CAFE FINCA ORGA 900</t>
  </si>
  <si>
    <t>0750302534601</t>
  </si>
  <si>
    <t>CAFE LA FINCA AMERIC</t>
  </si>
  <si>
    <t>0068103400020</t>
  </si>
  <si>
    <t>CAFE EUROPEO MEZCLA</t>
  </si>
  <si>
    <t>0750221932280</t>
  </si>
  <si>
    <t>CAFE ESPRESSO MEZCLA</t>
  </si>
  <si>
    <t>0750221932279</t>
  </si>
  <si>
    <t>CAFE LA FINCA ORG</t>
  </si>
  <si>
    <t>0750302534602</t>
  </si>
  <si>
    <t>ES ESPANA</t>
  </si>
  <si>
    <t>0843653881321</t>
  </si>
  <si>
    <t>FLOR DE PINGUS TEM</t>
  </si>
  <si>
    <t>0843701160188</t>
  </si>
  <si>
    <t>PAGO DE CARRA TEM</t>
  </si>
  <si>
    <t>0842641100218</t>
  </si>
  <si>
    <t>0843602861110</t>
  </si>
  <si>
    <t>FLOR D PINGUS TEMPRA</t>
  </si>
  <si>
    <t>0843701981807</t>
  </si>
  <si>
    <t>PAGO CARRAO TEMPR</t>
  </si>
  <si>
    <t>0842641100219</t>
  </si>
  <si>
    <t>0843653881399</t>
  </si>
  <si>
    <t>OSSIAN 19 VERDEJO</t>
  </si>
  <si>
    <t>0843700991119</t>
  </si>
  <si>
    <t>DE CECCO PASTA ORZO</t>
  </si>
  <si>
    <t>PASTA SEMOLA ORZO</t>
  </si>
  <si>
    <t>0002409400205</t>
  </si>
  <si>
    <t>YBARRA CREMA MODENA</t>
  </si>
  <si>
    <t>0841008621176</t>
  </si>
  <si>
    <t>YBARRA CREMA MANZANA</t>
  </si>
  <si>
    <t>0841008621175</t>
  </si>
  <si>
    <t>YBARRA CREMA FRAMBUE</t>
  </si>
  <si>
    <t>0841008621177</t>
  </si>
  <si>
    <t>YBARRA CREMA MANGO</t>
  </si>
  <si>
    <t>0841008621178</t>
  </si>
  <si>
    <t>FLOR DE PINGUS 19</t>
  </si>
  <si>
    <t>ESPANA RIB DEL DUERO</t>
  </si>
  <si>
    <t>0843701981819</t>
  </si>
  <si>
    <t>PGO D CARRAOVEJAS 20</t>
  </si>
  <si>
    <t>0842641100220</t>
  </si>
  <si>
    <t>KIMBO CAFE AROMA ORO</t>
  </si>
  <si>
    <t>0800220010212</t>
  </si>
  <si>
    <t>KIMBO CAF DESC 250 G</t>
  </si>
  <si>
    <t>0800220030141</t>
  </si>
  <si>
    <t>KIMBO CAF GRANO 500</t>
  </si>
  <si>
    <t>0800220060213</t>
  </si>
  <si>
    <t>KIMBO CAF ESPR 250 G</t>
  </si>
  <si>
    <t>0800220030241</t>
  </si>
  <si>
    <t>CAFE AMERICANO 340GR</t>
  </si>
  <si>
    <t>CAF GRANO ESP 340GR</t>
  </si>
  <si>
    <t>CAF DESCAF 340GR</t>
  </si>
  <si>
    <t>CAF ESPRESSO 340GR</t>
  </si>
  <si>
    <t>VICHY AGUA MINERAL</t>
  </si>
  <si>
    <t>0841074900110</t>
  </si>
  <si>
    <t>SUTTER HME ZINFANDEL</t>
  </si>
  <si>
    <t>US CALIFORNIA</t>
  </si>
  <si>
    <t>0008520000029</t>
  </si>
  <si>
    <t>CS BICICLETA CAB SAU</t>
  </si>
  <si>
    <t>CHILE VALLE DE RAPEL</t>
  </si>
  <si>
    <t>0780432075360</t>
  </si>
  <si>
    <t>CS BICICLETA MERLOT</t>
  </si>
  <si>
    <t>0780432046200</t>
  </si>
  <si>
    <t>SUTTER HOME CAB SAU</t>
  </si>
  <si>
    <t>0008520000025</t>
  </si>
  <si>
    <t>CECCO LASAGNA LARGA</t>
  </si>
  <si>
    <t>CECCO CAPELLINI SEM</t>
  </si>
  <si>
    <t>CECCO SPAGHETTI SEM</t>
  </si>
  <si>
    <t>CECCO LINGUINE SEM</t>
  </si>
  <si>
    <t>SELA 21 RIOJA</t>
  </si>
  <si>
    <t>0843653881453</t>
  </si>
  <si>
    <t>YBARRA VINO TINTO</t>
  </si>
  <si>
    <t>0841008670407</t>
  </si>
  <si>
    <t>0841074900112</t>
  </si>
  <si>
    <t>YBARRA LATA 946ML</t>
  </si>
  <si>
    <t>CECCO CANELLONI</t>
  </si>
  <si>
    <t>CECCO CANELLONI 250G</t>
  </si>
  <si>
    <t>0800125020100</t>
  </si>
  <si>
    <t>CECCO PAPARDELLE</t>
  </si>
  <si>
    <t>DCCO PAPARDELLE 250G</t>
  </si>
  <si>
    <t>0800125020101</t>
  </si>
  <si>
    <t>SALSA SEVERA JALAPEN</t>
  </si>
  <si>
    <t>SEVERA SALS JALAPENO</t>
  </si>
  <si>
    <t>0750221932064</t>
  </si>
  <si>
    <t>SALSA SEVERA CHIPOTL</t>
  </si>
  <si>
    <t>SEVERA SALS CHIPOTLE</t>
  </si>
  <si>
    <t>0750221932062</t>
  </si>
  <si>
    <t>SALSA SEVERA ORIGINA</t>
  </si>
  <si>
    <t>SEVERA SALSA ORIG</t>
  </si>
  <si>
    <t>0750221932043</t>
  </si>
  <si>
    <t>SALSA SEVERA HABANER</t>
  </si>
  <si>
    <t>SEVERA SALSA HABANE</t>
  </si>
  <si>
    <t>0750221932063</t>
  </si>
  <si>
    <t>BOTELLIN SUTTER ZINF</t>
  </si>
  <si>
    <t>0008520091874</t>
  </si>
  <si>
    <t>DON SIMON POLLO</t>
  </si>
  <si>
    <t>0841026175933</t>
  </si>
  <si>
    <t>DON SIMON VERDURAS</t>
  </si>
  <si>
    <t>0841026175932</t>
  </si>
  <si>
    <t>SUTTER HOME MERLOT</t>
  </si>
  <si>
    <t>0008520000024</t>
  </si>
  <si>
    <t>0841150920202</t>
  </si>
  <si>
    <t>lista</t>
  </si>
  <si>
    <t>gpomarca</t>
  </si>
  <si>
    <t>marca</t>
  </si>
  <si>
    <t>secc</t>
  </si>
  <si>
    <t>cve_art</t>
  </si>
  <si>
    <t>upc</t>
  </si>
  <si>
    <t>descrip</t>
  </si>
  <si>
    <t>sku</t>
  </si>
  <si>
    <t>precio</t>
  </si>
  <si>
    <t>descto1</t>
  </si>
  <si>
    <t>precio_neto</t>
  </si>
  <si>
    <t>dec</t>
  </si>
  <si>
    <t>unidad</t>
  </si>
  <si>
    <t>CJA</t>
  </si>
  <si>
    <t>fch_factura</t>
  </si>
  <si>
    <t>estatus</t>
  </si>
  <si>
    <t>vigente</t>
  </si>
  <si>
    <t>ieps</t>
  </si>
  <si>
    <t>iva</t>
  </si>
  <si>
    <t>fecha_ini</t>
  </si>
  <si>
    <t>fecha_fin</t>
  </si>
  <si>
    <t>claveSAT</t>
  </si>
  <si>
    <t>descripSAT</t>
  </si>
  <si>
    <t>WAL2</t>
  </si>
  <si>
    <t>Filippo Berio</t>
  </si>
  <si>
    <t>ABA</t>
  </si>
  <si>
    <t>BERXXACEXLXXXXX0750M</t>
  </si>
  <si>
    <t>Aceite de Oliva 100% Puro Extra Light Filippo Berio de 750 ml</t>
  </si>
  <si>
    <t>Pieza</t>
  </si>
  <si>
    <t>Activo</t>
  </si>
  <si>
    <t>Vigente</t>
  </si>
  <si>
    <t>Aceites vegetales o de planta comestibles</t>
  </si>
  <si>
    <t>BERXXACEVGXXXXX0750M</t>
  </si>
  <si>
    <t>Aceite de Oliva Extra Virgen Filippo Berio de 750 ml</t>
  </si>
  <si>
    <t>YBARRA</t>
  </si>
  <si>
    <t>Ybarra</t>
  </si>
  <si>
    <t>YYBXXACEVGSLAXX0250M</t>
  </si>
  <si>
    <t>Aceite de Oliva Extra Virgen Ybarra Selecc. Aromatico de 250 ml</t>
  </si>
  <si>
    <t>Grasas y aceites vegetales comestibles</t>
  </si>
  <si>
    <t>YYBXXACEVGSLAXX0500M</t>
  </si>
  <si>
    <t>Aceite de Oliva Extra Virgen Ybarra Selecc. Aromatico de 500 ml</t>
  </si>
  <si>
    <t>YYBXXACEVGSLAXX0750M</t>
  </si>
  <si>
    <t>Aceite de Oliva Extra Virgen Ybarra Selecc. Aromatico de 750 ml</t>
  </si>
  <si>
    <t>YYBXXACREFLATXX0946M</t>
  </si>
  <si>
    <t>Aceite de Oliva Refinado Ybarra Lata de 946 ml</t>
  </si>
  <si>
    <t>FIJI</t>
  </si>
  <si>
    <t>Fiji</t>
  </si>
  <si>
    <t>FIJXXAGXXXXXXXX1000M</t>
  </si>
  <si>
    <t>Agua Fiji de 1000 ml</t>
  </si>
  <si>
    <t>Agua</t>
  </si>
  <si>
    <t>FIJXXAGXXXXXXXX0500M</t>
  </si>
  <si>
    <t>Agua Fiji de 500 ml</t>
  </si>
  <si>
    <t>PREMIUM</t>
  </si>
  <si>
    <t>Vichy Catalan</t>
  </si>
  <si>
    <t>VYCXXAGMINCARXX1000M</t>
  </si>
  <si>
    <t>Agua Mineral Vichy Catalan Carbonica de 1000 ml</t>
  </si>
  <si>
    <t>Agua mineral</t>
  </si>
  <si>
    <t>VYCXXAGMINCARXX0500M</t>
  </si>
  <si>
    <t>Agua Mineral Vichy Catalan Carbonica de 500 ml</t>
  </si>
  <si>
    <t>FIJXXAGSIXXXXXX0500M</t>
  </si>
  <si>
    <t>Agua Six Pack Fiji de 500 ml</t>
  </si>
  <si>
    <t>Crown Prince</t>
  </si>
  <si>
    <t>CROXXCOALMAHSXX0106G</t>
  </si>
  <si>
    <t>Almejitas Crown Prince Ahumadas en Aceite de Soya de 106 g</t>
  </si>
  <si>
    <t>Platos combinados empaquetados</t>
  </si>
  <si>
    <t>CROXXCOALMHERXX0283G</t>
  </si>
  <si>
    <t>Almejitas Crown Prince Hervidas de 283 g</t>
  </si>
  <si>
    <t>Pescados y mariscos preservados en sal</t>
  </si>
  <si>
    <t>MARFINCA</t>
  </si>
  <si>
    <t>La Finca</t>
  </si>
  <si>
    <t>LFIXXCFDESTYMXX0340G</t>
  </si>
  <si>
    <t>Cafe Descafeinado La Finca Tostado Molido de 340 g</t>
  </si>
  <si>
    <t>Cafe</t>
  </si>
  <si>
    <t>LFIXXCFEURTYMXX0340G</t>
  </si>
  <si>
    <t>Cafe Europeo La Finca Tostado Molido de 340 g</t>
  </si>
  <si>
    <t>LFIXXCFEXPTYMXX0340G</t>
  </si>
  <si>
    <t>Cafe Express La Finca Tostado Molido de 340 g</t>
  </si>
  <si>
    <t>KIMBO</t>
  </si>
  <si>
    <t>Kimbo</t>
  </si>
  <si>
    <t>KIMXXCFENPEGRXX0500G</t>
  </si>
  <si>
    <t>Cafe Kimbo En Grano Espresso Napoles Bolsa de 500g</t>
  </si>
  <si>
    <t>KIMXXCFAROTYMXX0250G</t>
  </si>
  <si>
    <t>Cafe Kimbo Tostado y Molido Aroma Oro Lata de 250 g</t>
  </si>
  <si>
    <t>KIMXXCFDESTYMXX0250G</t>
  </si>
  <si>
    <t>Cafe Kimbo Tostado y Molido Descafeinado Lata de 250 g</t>
  </si>
  <si>
    <t>KIMXXCFENPTYMXX0250G</t>
  </si>
  <si>
    <t>Cafe Kimbo Tostado y Molido Espresso Napoles Lata de 250 g</t>
  </si>
  <si>
    <t>LFIXXCFEGRTYMXX1000G</t>
  </si>
  <si>
    <t>Cafe La Finca Tostado Molido de 1000 g</t>
  </si>
  <si>
    <t>LFIXXCFEGRTYMXX0340G</t>
  </si>
  <si>
    <t>Cafe La Finca Tostado Molido de 340 g</t>
  </si>
  <si>
    <t>GARCIA CARRION</t>
  </si>
  <si>
    <t>Don Simon</t>
  </si>
  <si>
    <t>DSIXXCDPLLXXXXX1000M</t>
  </si>
  <si>
    <t>Caldo de Pollo Don Simon de 1000 ml</t>
  </si>
  <si>
    <t>Sopas o sudados preparados de repisa</t>
  </si>
  <si>
    <t>DSIXXCDVDRXXXXX1000M</t>
  </si>
  <si>
    <t>Caldo de Verduras Don Simon de 1000 ml</t>
  </si>
  <si>
    <t>MUTTI</t>
  </si>
  <si>
    <t>Mutti</t>
  </si>
  <si>
    <t>MUTXXCTTOMXXXXX0130G</t>
  </si>
  <si>
    <t>Concentrado de Tomate Mutti de 130 g</t>
  </si>
  <si>
    <t>Tomates</t>
  </si>
  <si>
    <t>YYBXXCRVBAFRAXX0280G</t>
  </si>
  <si>
    <t>Crema de Vinagre Balsamico Ybarra Frambuesa de 280 g</t>
  </si>
  <si>
    <t>Salsas para ensaladas o dips</t>
  </si>
  <si>
    <t>YYBXXCRVBAMAGXX0280G</t>
  </si>
  <si>
    <t>Crema de Vinagre Balsamico Ybarra Mango de 280 g</t>
  </si>
  <si>
    <t>YYBXXCRVBAMZAXX0280G</t>
  </si>
  <si>
    <t>Crema de Vinagre Balsamico Ybarra Manzana de 280 g</t>
  </si>
  <si>
    <t>YYBXXCRVBAMODXX0280G</t>
  </si>
  <si>
    <t>Crema de Vinagre Balsamico Ybarra Modena de 280 g</t>
  </si>
  <si>
    <t>MANDARINE NAPOLEON</t>
  </si>
  <si>
    <t>Mandarine Napoleon</t>
  </si>
  <si>
    <t>DES</t>
  </si>
  <si>
    <t>NAPNVLIXXXXXXXX0700M</t>
  </si>
  <si>
    <t>Licor Mandarine Napoleon de 700 ml</t>
  </si>
  <si>
    <t>Licor destilado</t>
  </si>
  <si>
    <t>YYBXXMYXXXCAOXX0400G</t>
  </si>
  <si>
    <t>Mayonesa Ybarra Con Aceite de Oliva de 400 g</t>
  </si>
  <si>
    <t>Salsas y condimentos y productos para untar</t>
  </si>
  <si>
    <t>YYBXXMYXXXRDGXX0400G</t>
  </si>
  <si>
    <t>Mayonesa Ybarra Reducida en Grasa de 400 g</t>
  </si>
  <si>
    <t>YYBXXMYXXXSAZXX0400G</t>
  </si>
  <si>
    <t>Mayonesa Ybarra Sin azucar de 400 g</t>
  </si>
  <si>
    <t>BEHER</t>
  </si>
  <si>
    <t>Beher</t>
  </si>
  <si>
    <t>BHEXXCHMEDXXXXXXXPZA</t>
  </si>
  <si>
    <t>Medio Chorizo Cular de Bellota 100% Iberico Beher Pieza</t>
  </si>
  <si>
    <t>Cerdo, procesado con aditivos</t>
  </si>
  <si>
    <t>BHEXXLMMEDXXXXXXXPZA</t>
  </si>
  <si>
    <t>Medio Lomo Iberico Beher Pieza</t>
  </si>
  <si>
    <t>BHEXXSCMEDXXXXXXXPZA</t>
  </si>
  <si>
    <t>Medio Salchichon Cular de Bellota 100% Iberico Beher Pieza</t>
  </si>
  <si>
    <t>CROXXCOMEJAHAXX0106G</t>
  </si>
  <si>
    <t>Mejillones Crown Prince Ahumados en Aceite de Algodon de 106 g</t>
  </si>
  <si>
    <t>ESPIRITU CORSA</t>
  </si>
  <si>
    <t>Espiritu Lauro</t>
  </si>
  <si>
    <t>ESLXXMCJOVXXXXX0750M</t>
  </si>
  <si>
    <t>Mezcal Espiritu Lauro Joven de 750 ml</t>
  </si>
  <si>
    <t>Bebidas alcoholicas</t>
  </si>
  <si>
    <t>Santa Pedrera</t>
  </si>
  <si>
    <t>SPEXXMCJOVXXXXX0750M</t>
  </si>
  <si>
    <t>Mezcal Santa Pedrera Joven de 750 ml</t>
  </si>
  <si>
    <t>CROXXCOOSTAHAXX0106G</t>
  </si>
  <si>
    <t>Ostiones Crown Prince Ahumados en Aceite de Algodon de 106 g</t>
  </si>
  <si>
    <t>DE CECCO</t>
  </si>
  <si>
    <t>De Cecco</t>
  </si>
  <si>
    <t>DCEXXPACHUCANXX0250G</t>
  </si>
  <si>
    <t>Pasta Con Huevo De Cecco Canelloni de 250 g</t>
  </si>
  <si>
    <t>Pasta o tallarines natural</t>
  </si>
  <si>
    <t>DCEXXPACHUFETXX0250G</t>
  </si>
  <si>
    <t>Pasta Con Huevo De Cecco Fettuccine de 250 g</t>
  </si>
  <si>
    <t>DCEXXPACHUGARXX0250G</t>
  </si>
  <si>
    <t>Pasta Con Huevo De Cecco Garganelli de 250 g</t>
  </si>
  <si>
    <t>DCEXXPACHULASXX0500G</t>
  </si>
  <si>
    <t>Pasta Con Huevo De Cecco Lasagna de 500 g</t>
  </si>
  <si>
    <t>DCEXXPACHUPAPXX0250G</t>
  </si>
  <si>
    <t>Pasta Con Huevo De Cecco Papardelle de 250 g</t>
  </si>
  <si>
    <t>DCEXXPACHETPFXX0250G</t>
  </si>
  <si>
    <t>Pasta Con Huevo y Espinacas De Cecco Tagliatelle Paglia e Fieno de 250 g</t>
  </si>
  <si>
    <t>DCEXXPAPAPGNOXX0500G</t>
  </si>
  <si>
    <t>Pasta de Papa De Cecco Gnocchi de 500 g</t>
  </si>
  <si>
    <t>DCEXXPANORCAPXX0454G</t>
  </si>
  <si>
    <t>Pasta de Semola De Cecco Capellini de 454 g</t>
  </si>
  <si>
    <t>DCEXXPANORFTTXX0454G</t>
  </si>
  <si>
    <t>Pasta de Semola De Cecco Fettuccelle de 454 g</t>
  </si>
  <si>
    <t>DCEXXPANORFUSXX0454G</t>
  </si>
  <si>
    <t>Pasta de Semola De Cecco Fusilli de 454 g</t>
  </si>
  <si>
    <t>DCEXXPANORLDRXX0500G</t>
  </si>
  <si>
    <t>Pasta de Semola De Cecco Larga doppia riccia de 500 g</t>
  </si>
  <si>
    <t>DCEXXPANORLINXX0454G</t>
  </si>
  <si>
    <t>Pasta de Semola De Cecco Linguine de 454 g</t>
  </si>
  <si>
    <t>DCEXXPANORNCA180500G</t>
  </si>
  <si>
    <t>Pasta de Semola De Cecco Nidi Capelli D'Angelo 18 de 500 g</t>
  </si>
  <si>
    <t>DCEXXPANORNFT180500G</t>
  </si>
  <si>
    <t>Pasta de Semola De Cecco Nidi Fettuccine 18 de 500 g</t>
  </si>
  <si>
    <t>DCEXXPANOROREXX0454G</t>
  </si>
  <si>
    <t>Pasta de Semola De Cecco Orecchiette de 454 g</t>
  </si>
  <si>
    <t>DCEXXPANORORZXX0454G</t>
  </si>
  <si>
    <t>Pasta de Semola De Cecco Orzo de 454 g</t>
  </si>
  <si>
    <t>DCEXXPANORPRGXX0454G</t>
  </si>
  <si>
    <t>Pasta de Semola De Cecco Penne Rigate de 454 g</t>
  </si>
  <si>
    <t>DCEXXPANORSPAXX0454G</t>
  </si>
  <si>
    <t>Pasta de Semola De Cecco Spaghetti de 454 g</t>
  </si>
  <si>
    <t>DCEXXPANORTAGXX0500G</t>
  </si>
  <si>
    <t>Pasta de Semola De Cecco Tagliatelle de 500 g</t>
  </si>
  <si>
    <t>MUTXXPLTOMXXXXX0400G</t>
  </si>
  <si>
    <t>Pulpa de Tomate Mutti Finamente Picados Lata de 400 g</t>
  </si>
  <si>
    <t>MUTXXPUTOMXXXXX0400G</t>
  </si>
  <si>
    <t>Pure de Tomate Mutti Passata Frasco de 400 g</t>
  </si>
  <si>
    <t>LA VIUDA FOOD</t>
  </si>
  <si>
    <t>De la Viuda</t>
  </si>
  <si>
    <t>VDAXXSAPICXXX230150M</t>
  </si>
  <si>
    <t>Salsa De la Viuda  Picante de 0150 m</t>
  </si>
  <si>
    <t>MUTXXSATOMACEXX0400G</t>
  </si>
  <si>
    <t>Salsa de Tomate Mutti Aceitunas de 400 g</t>
  </si>
  <si>
    <t>Salsas para cocinar</t>
  </si>
  <si>
    <t>MUTXXSATOMALBXX0400G</t>
  </si>
  <si>
    <t>Salsa de Tomate Mutti Albahaca de 400 g</t>
  </si>
  <si>
    <t>MUTXXSATOMCHPXX0400G</t>
  </si>
  <si>
    <t>Salsa de Tomate Mutti Chile Picante de 400 g</t>
  </si>
  <si>
    <t>MUTNVSATOMPAGXX0400G</t>
  </si>
  <si>
    <t>Salsa de Tomate Mutti Parmigiano Reggiano de 400 g</t>
  </si>
  <si>
    <t>BERXXSAPESCLAXX0190G</t>
  </si>
  <si>
    <t>Salsa Pesto Filippo Berio Clasico de 190 g</t>
  </si>
  <si>
    <t>BERXXSAPESTOSXX0190G</t>
  </si>
  <si>
    <t>Salsa Pesto Filippo Berio Tomate Seco de 190 g</t>
  </si>
  <si>
    <t>BERXXSAPESTMRXX0190G</t>
  </si>
  <si>
    <t>Salsa Pesto Filippo Berio Tomate y Ricota de 190 g</t>
  </si>
  <si>
    <t>VDAXXSAPICXXXXX0150M</t>
  </si>
  <si>
    <t>Salsa Picante De la Viuda de 150 ml</t>
  </si>
  <si>
    <t>ADM SEVERO</t>
  </si>
  <si>
    <t>Severa</t>
  </si>
  <si>
    <t>SVAXXSAPICCHIXX0150M</t>
  </si>
  <si>
    <t>Salsa Picante Severa Sabor Chipotle 150 ml</t>
  </si>
  <si>
    <t>SVAXXSAPICALHXX0150M</t>
  </si>
  <si>
    <t>Salsa Picante Severa Sabor Habanero 150 ml</t>
  </si>
  <si>
    <t>SVAXXSAPICJALXX0150M</t>
  </si>
  <si>
    <t>Salsa Picante Severa Sabor Jalapeño 150 ml</t>
  </si>
  <si>
    <t>SVAXXSAPICORNXX0150M</t>
  </si>
  <si>
    <t>Salsa Picante Severa Sabor Original 150 ml</t>
  </si>
  <si>
    <t>BHEXXCHESTXXXXX0100G</t>
  </si>
  <si>
    <t>Sobre Chorizo Cular Bellota 100% Iberico(Oro) Beher de 100g</t>
  </si>
  <si>
    <t>BHEXXJIESTXXXXX0100G</t>
  </si>
  <si>
    <t>Sobre Jamon de Bellota 100%  Iberico  (Oro) Beher 100g</t>
  </si>
  <si>
    <t>Cerdo, minimamente procesado sin aditivos</t>
  </si>
  <si>
    <t>BHEXXLMESTXXXXX0100G</t>
  </si>
  <si>
    <t>Sobre Lomo de Bellota 100% Iberico Beher de 100g</t>
  </si>
  <si>
    <t>BHEXXPIESTXXXXX0100G</t>
  </si>
  <si>
    <t>Sobre Paleta de Bellota 100% Iberico (Oro) Beher 100g</t>
  </si>
  <si>
    <t>BHEXXSCESTXXXXX0100G</t>
  </si>
  <si>
    <t>Sobre Salchichon 100% Iberico (Oro) Beher de 100g</t>
  </si>
  <si>
    <t>CELESTIAL</t>
  </si>
  <si>
    <t>Celestial</t>
  </si>
  <si>
    <t>CELXXTEFRUSAMXX0040G</t>
  </si>
  <si>
    <t>Te de Frutas Celestial Surtido de 40 g</t>
  </si>
  <si>
    <t>(Inact/0)</t>
  </si>
  <si>
    <t>Cafe y te</t>
  </si>
  <si>
    <t>CELXXTEHEBSAMXX0030G</t>
  </si>
  <si>
    <t>Te Herbal Celestial Surtido de 30 g</t>
  </si>
  <si>
    <t>CELTWTEORGCRCXX0025G</t>
  </si>
  <si>
    <t>Te Organico Celestial Tea Well Curcuma de 25 g</t>
  </si>
  <si>
    <t>CELTWTEORGMVEXX0018G</t>
  </si>
  <si>
    <t>Te Organico Celestial Tea Well Matcha verde de 18 g</t>
  </si>
  <si>
    <t>MUTXXTOXXXPLSXX0400G</t>
  </si>
  <si>
    <t>Tomates Mutti Pelados de 400 g</t>
  </si>
  <si>
    <t>YYBXXVIBALXXXXX0250M</t>
  </si>
  <si>
    <t>Vinagre Balsámico Ybarra de 250 ml</t>
  </si>
  <si>
    <t>Vinagres y vinos de cocinar</t>
  </si>
  <si>
    <t>YYBXXVIMZAXXXXX0250M</t>
  </si>
  <si>
    <t>Vinagre Manzana Ybarra de 250 ml</t>
  </si>
  <si>
    <t>Vinagres</t>
  </si>
  <si>
    <t>YYBXXVIVINXXXXX0250M</t>
  </si>
  <si>
    <t>Vinagre Vino Ybarra de 250 ml</t>
  </si>
  <si>
    <t>FRANCO ESPAÑOLAS</t>
  </si>
  <si>
    <t>Diamante</t>
  </si>
  <si>
    <t>VIN</t>
  </si>
  <si>
    <t>DIAXXVBRDAVRDXX0750M</t>
  </si>
  <si>
    <t>Vino Blanco Diamante Rueda Verdejo de 750 ml</t>
  </si>
  <si>
    <t>Vino</t>
  </si>
  <si>
    <t>DIAXXVBSMDXXXXX0375M</t>
  </si>
  <si>
    <t>Vino Blanco Diamante Semidulce de 375 ml</t>
  </si>
  <si>
    <t>DIAXXVBSMDXXXXX0750M</t>
  </si>
  <si>
    <t>Vino Blanco Diamante Semidulce de 750 ml</t>
  </si>
  <si>
    <t>CANTINE</t>
  </si>
  <si>
    <t>Cavicchioli</t>
  </si>
  <si>
    <t>CVVPPVBESPXXXXX0750M</t>
  </si>
  <si>
    <t>Vino Blanco Espumoso Cavicchioli Prosecco de 750 ml</t>
  </si>
  <si>
    <t>ALMA CARRAOVEJAS</t>
  </si>
  <si>
    <t>Ossian</t>
  </si>
  <si>
    <t>OSSXXVBXXXXXX190750M</t>
  </si>
  <si>
    <t>Vino Blanco Ossian 19 de 750 ml</t>
  </si>
  <si>
    <t>Pata Negra</t>
  </si>
  <si>
    <t>PNGXXVBCAVBRUXX0750M</t>
  </si>
  <si>
    <t>Vino Blanco Pata Negra Cava Brut de 750 ml</t>
  </si>
  <si>
    <t>Vino espumoso</t>
  </si>
  <si>
    <t>PNGXXVBCAVICEXX0750M</t>
  </si>
  <si>
    <t>Vino Blanco Pata Negra ICE Cava Semi-seco de 750 ml</t>
  </si>
  <si>
    <t>DIANVVRXXXXXXXX0750M</t>
  </si>
  <si>
    <t>Vino Rosado Diamante de 750 ml</t>
  </si>
  <si>
    <t>CVVXXVRESPXXXXX0750M</t>
  </si>
  <si>
    <t>Vino Rosado Espumoso Cavicchioli de 750 ml</t>
  </si>
  <si>
    <t>JOSE MARIA DAFONSECA</t>
  </si>
  <si>
    <t>Lancers</t>
  </si>
  <si>
    <t>LANXXVRSESXXXXX0750M</t>
  </si>
  <si>
    <t>Vino Rosado Lancers Semiespumoso de 750 ml</t>
  </si>
  <si>
    <t>PNGXXVRCAVBRUXX0750M</t>
  </si>
  <si>
    <t>Vino Rosado Pata Negra Cava Brut de 750 ml</t>
  </si>
  <si>
    <t>PNGXXVRCAVICEXX0750M</t>
  </si>
  <si>
    <t>Vino Rosado Pata Negra ICE Cava Semi-seco de 750 ml</t>
  </si>
  <si>
    <t>TRINCHERO</t>
  </si>
  <si>
    <t>Sutter Home</t>
  </si>
  <si>
    <t>STHXXXXVIN002XX0748M</t>
  </si>
  <si>
    <t>Vino Rosado Sutter Home Zinfandel Cautripack 187 ml</t>
  </si>
  <si>
    <t>STHXXVRXXXZFLXX0750M</t>
  </si>
  <si>
    <t>Vino Rosado Sutter Home Zinfandel de 750 ml</t>
  </si>
  <si>
    <t>ALTOS LAS HORMIGAS</t>
  </si>
  <si>
    <t>Altos las Hormigas</t>
  </si>
  <si>
    <t>HORXXVTXXXMALXX0750M</t>
  </si>
  <si>
    <t>Vino Tinto Altos las Hormigas Malbec de 750 ml</t>
  </si>
  <si>
    <t>HORXXVTXXXTERXX0750M</t>
  </si>
  <si>
    <t>Vino Tinto Altos las Hormigas Terrior de 750 ml</t>
  </si>
  <si>
    <t>CONO SUR</t>
  </si>
  <si>
    <t>Bicicleta</t>
  </si>
  <si>
    <t>BCIXXVTXXXCABXX0750M</t>
  </si>
  <si>
    <t>Vino Tinto Bicicleta Cabernet Sauvignon de 750 ml</t>
  </si>
  <si>
    <t>BCIXXVTXXXMERXX0750M</t>
  </si>
  <si>
    <t>Vino Tinto Bicicleta Merlot de 750 ml</t>
  </si>
  <si>
    <t>RODA</t>
  </si>
  <si>
    <t>Sela</t>
  </si>
  <si>
    <t>SELXXVTXXXXXX180750M</t>
  </si>
  <si>
    <t>Vino Tinto Bodegas Roda Sela 18 de 750m - INACTIVO</t>
  </si>
  <si>
    <t>SELXXVTXXXXXX210750M</t>
  </si>
  <si>
    <t>Vino Tinto Bodegas Roda Sela 21  de 750m</t>
  </si>
  <si>
    <t>ALVARO PALACIOS</t>
  </si>
  <si>
    <t>Camins</t>
  </si>
  <si>
    <t>CAMXXVTXXXXXX190750M</t>
  </si>
  <si>
    <t>Vino Tinto Camins 19 de 750 ml</t>
  </si>
  <si>
    <t>CAMXXVTXXXXXX210750M</t>
  </si>
  <si>
    <t>Vino Tinto Camins 21 de 750m</t>
  </si>
  <si>
    <t>DEHESA DE CANONIGOS</t>
  </si>
  <si>
    <t>Dehesa de Canonigos</t>
  </si>
  <si>
    <t>DHCXXVTCZAXXX190750M</t>
  </si>
  <si>
    <t>Vino Tinto Dehesa de Canonigos Crianza 19 de 750 ml</t>
  </si>
  <si>
    <t>DSISLVTXXXCABXX0750M</t>
  </si>
  <si>
    <t>Vino Tinto Don Simon Seleccion Cabernet Sauvignon de 750 ml</t>
  </si>
  <si>
    <t>DSISLVTXXXMERXX0750M</t>
  </si>
  <si>
    <t>Vino Tinto Don Simon Seleccion Merlot de 750 ml</t>
  </si>
  <si>
    <t>CVVXXVTESPXXXXX0750M</t>
  </si>
  <si>
    <t>Vino Tinto Espumoso Cavicchioli de 750 ml</t>
  </si>
  <si>
    <t>PINGUS</t>
  </si>
  <si>
    <t>Flor de Pingus</t>
  </si>
  <si>
    <t>FPGXXVTXXXXXX170750M</t>
  </si>
  <si>
    <t>Vino Tinto Flor de Pingus 17 de 0750m- INACTIVO</t>
  </si>
  <si>
    <t>FPGXXVTXXXXXX180750M</t>
  </si>
  <si>
    <t>Vino Tinto Flor de Pingus 18 de 750 ml</t>
  </si>
  <si>
    <t>FPGXXVTXXXXXX190750M</t>
  </si>
  <si>
    <t>Vino Tinto Flor de Pingus 19 de 0750 m-INACTIVO</t>
  </si>
  <si>
    <t>MARQUES DE MURRIETA</t>
  </si>
  <si>
    <t>Marques de Murrieta</t>
  </si>
  <si>
    <t>MMRXXXXVIN001200750M</t>
  </si>
  <si>
    <t>Vino Tinto Marques de Murrieta Reserva 20 de 750 ml</t>
  </si>
  <si>
    <t>Marques de Valparaiso</t>
  </si>
  <si>
    <t>MVPNVVTROBXXXXX0750M</t>
  </si>
  <si>
    <t>Vino Tinto Marques de Valparaiso Roble de 750 ml</t>
  </si>
  <si>
    <t>Pago de Carraovejas</t>
  </si>
  <si>
    <t>CARXXVTXXXXXX190750M</t>
  </si>
  <si>
    <t>Vino Tinto Pago de Carraovejas 19 de 750 ml</t>
  </si>
  <si>
    <t>Palo Alto</t>
  </si>
  <si>
    <t>PAAXXVTXXXXXXXX0750M</t>
  </si>
  <si>
    <t>Vino Tinto Palo Alto de 750 ml</t>
  </si>
  <si>
    <t>PNGXXVTVLPCZAXX0750M</t>
  </si>
  <si>
    <t>Vino Tinto Pata Negra Valdepeñas Crianza de 750 ml</t>
  </si>
  <si>
    <t>PNGXXVTVLPROBXX0750M</t>
  </si>
  <si>
    <t>Vino Tinto Pata Negra Valdepeñas Roble de 750 ml</t>
  </si>
  <si>
    <t>MARQUES CONCORDIA</t>
  </si>
  <si>
    <t>Paternina</t>
  </si>
  <si>
    <t>PATAZVTCZAXXXXX0750M</t>
  </si>
  <si>
    <t>Vino Tinto Paternina Banda Azul Crianza de 750 ml</t>
  </si>
  <si>
    <t>PATXXVTXXXTEMXX0750M</t>
  </si>
  <si>
    <t>Vino Tinto Paternina Tempranillo de 750 ml</t>
  </si>
  <si>
    <t>TEMPOS VEGA SICILIA</t>
  </si>
  <si>
    <t>Pintia</t>
  </si>
  <si>
    <t>PTAXXVTXXXXXX160750M</t>
  </si>
  <si>
    <t>Vino Tinto Pintia 16 de 750 m</t>
  </si>
  <si>
    <t>PTAXXVTXXXXXX180750M</t>
  </si>
  <si>
    <t>Vino Tinto Pintia 18 de 750 m</t>
  </si>
  <si>
    <t>Roda</t>
  </si>
  <si>
    <t>RODOIVTRVAXXX160750M</t>
  </si>
  <si>
    <t>Vino Tinto Roda I Reserva 16 de 750 ml</t>
  </si>
  <si>
    <t>RODOIVTRVAXXX170750M</t>
  </si>
  <si>
    <t>Vino Tinto Roda I Reserva 17 de 0750 m</t>
  </si>
  <si>
    <t>SELXXVTXXXXXX190750M</t>
  </si>
  <si>
    <t>Vino Tinto Sela 19 de 750 ml</t>
  </si>
  <si>
    <t>STHXXVTXXXCABXX0750M</t>
  </si>
  <si>
    <t>Vino Tinto Sutter Home Cabernet Sauvignon de 750 ml</t>
  </si>
  <si>
    <t>STHXXVTXXXMERXX0750M</t>
  </si>
  <si>
    <t>Vino Tinto Sutter Home Merlot de 750 ml</t>
  </si>
  <si>
    <t>VIVANCO</t>
  </si>
  <si>
    <t>Vivanco</t>
  </si>
  <si>
    <t>VIVCOVTXXX4VRXX0750M</t>
  </si>
  <si>
    <t>Vino Tinto Vivanco Colección 4 Varietales de 750 ml</t>
  </si>
  <si>
    <t>DHCXXVTCZAXXX160750M</t>
  </si>
  <si>
    <t>VinoTinto Dehesa de los Canonigos Crianza16 de 750 m</t>
  </si>
  <si>
    <t>CARXXVTXXXXXX180750M</t>
  </si>
  <si>
    <t>VinoTinto Pago de Carraovejas 18 de 750  m-INACTIVO</t>
  </si>
  <si>
    <t>CARXXVTXXXXXX200750M</t>
  </si>
  <si>
    <t>VinoTinto Pago de Carraovejas 20 de 750  ml-INACTIVO</t>
  </si>
  <si>
    <t>CARXXVTXXXXXX210750M</t>
  </si>
  <si>
    <t>VinoTinto Pago de Carraovejas 21 de 750  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</si>
</sst>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\$#,##0.00_);[Red]\(\$#,##0.00\)"/>
    <numFmt numFmtId="165" formatCode="0.00%;[Red]\(0.00%\)"/>
    <numFmt numFmtId="166" formatCode="#,##0.00;[Red]#,##0.00"/>
  </numFmts>
  <fonts count="6" x14ac:knownFonts="1">
    <font>
      <sz val="11"/>
      <color indexed="8"/>
      <name val="Aptos Narrow"/>
      <family val="2"/>
      <scheme val="minor"/>
    </font>
    <font>
      <b/>
      <i/>
      <sz val="16"/>
      <color indexed="12"/>
      <name val="Arial"/>
    </font>
    <font>
      <u/>
      <sz val="10"/>
      <name val="Arial"/>
    </font>
    <font>
      <sz val="10"/>
      <name val="Arial"/>
    </font>
    <font>
      <b/>
      <sz val="10"/>
      <name val="Arial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hair">
        <color indexed="9"/>
      </left>
      <right style="hair">
        <color indexed="9"/>
      </right>
      <top style="hair">
        <color indexed="9"/>
      </top>
      <bottom style="hair">
        <color indexed="9"/>
      </bottom>
      <diagonal/>
    </border>
    <border>
      <left style="hair">
        <color indexed="9"/>
      </left>
      <right style="hair">
        <color indexed="9"/>
      </right>
      <top style="thick">
        <color auto="1"/>
      </top>
      <bottom style="thick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1" xfId="0" applyFont="1" applyBorder="1"/>
    <xf numFmtId="0" fontId="2" fillId="0" borderId="1" xfId="0" applyFont="1" applyBorder="1"/>
    <xf numFmtId="0" fontId="3" fillId="0" borderId="1" xfId="0" applyFont="1" applyBorder="1"/>
    <xf numFmtId="0" fontId="4" fillId="0" borderId="2" xfId="0" applyFont="1" applyBorder="1" applyAlignment="1">
      <alignment horizontal="center" vertical="top" wrapText="1"/>
    </xf>
    <xf numFmtId="0" fontId="5" fillId="0" borderId="0" xfId="0" applyFont="1"/>
    <xf numFmtId="164" fontId="5" fillId="0" borderId="0" xfId="0" applyNumberFormat="1" applyFont="1"/>
    <xf numFmtId="165" fontId="5" fillId="0" borderId="0" xfId="0" applyNumberFormat="1" applyFont="1"/>
    <xf numFmtId="0" fontId="0" fillId="0" borderId="1" xfId="0" applyBorder="1"/>
    <xf numFmtId="166" fontId="0" fillId="0" borderId="0" xfId="0" applyNumberFormat="1"/>
    <xf numFmtId="2" fontId="1" fillId="0" borderId="1" xfId="0" applyNumberFormat="1" applyFont="1" applyBorder="1"/>
    <xf numFmtId="2" fontId="0" fillId="0" borderId="1" xfId="0" applyNumberFormat="1" applyBorder="1"/>
    <xf numFmtId="2" fontId="2" fillId="0" borderId="1" xfId="0" applyNumberFormat="1" applyFont="1" applyBorder="1"/>
    <xf numFmtId="2" fontId="3" fillId="0" borderId="1" xfId="0" applyNumberFormat="1" applyFont="1" applyBorder="1"/>
    <xf numFmtId="2" fontId="4" fillId="2" borderId="2" xfId="0" applyNumberFormat="1" applyFont="1" applyFill="1" applyBorder="1" applyAlignment="1">
      <alignment horizontal="center" vertical="top" wrapText="1"/>
    </xf>
    <xf numFmtId="2" fontId="5" fillId="0" borderId="0" xfId="0" applyNumberFormat="1" applyFont="1"/>
    <xf numFmtId="2" fontId="0" fillId="0" borderId="0" xfId="0" applyNumberFormat="1"/>
    <xf numFmtId="0" fontId="5" fillId="2" borderId="0" xfId="0" applyFont="1" applyFill="1"/>
    <xf numFmtId="2" fontId="5" fillId="3" borderId="0" xfId="0" applyNumberFormat="1" applyFont="1" applyFill="1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 vertical="top" wrapText="1"/>
    </xf>
    <xf numFmtId="166" fontId="0" fillId="4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T238"/>
  <sheetViews>
    <sheetView tabSelected="1" workbookViewId="0">
      <selection activeCell="C175" sqref="C175"/>
    </sheetView>
  </sheetViews>
  <sheetFormatPr baseColWidth="10" defaultColWidth="8.88671875" defaultRowHeight="14.4" x14ac:dyDescent="0.3"/>
  <cols>
    <col min="1" max="2" width="12.6640625" customWidth="1"/>
    <col min="3" max="4" width="25.44140625" customWidth="1"/>
    <col min="5" max="5" width="12.6640625" hidden="1" customWidth="1"/>
    <col min="6" max="6" width="12.6640625" style="16" customWidth="1"/>
    <col min="7" max="7" width="12.6640625" hidden="1" customWidth="1"/>
    <col min="8" max="8" width="12.6640625" customWidth="1"/>
    <col min="9" max="9" width="12.6640625" hidden="1" customWidth="1"/>
    <col min="10" max="10" width="16.5546875" customWidth="1"/>
    <col min="11" max="11" width="12.6640625" customWidth="1"/>
    <col min="12" max="14" width="12.6640625" hidden="1" customWidth="1"/>
    <col min="15" max="17" width="12.6640625" customWidth="1"/>
  </cols>
  <sheetData>
    <row r="1" spans="1:17" ht="20.399999999999999" x14ac:dyDescent="0.35">
      <c r="A1" s="1"/>
      <c r="B1" s="1" t="s">
        <v>0</v>
      </c>
      <c r="C1" s="1"/>
      <c r="D1" s="1"/>
      <c r="E1" s="1"/>
      <c r="F1" s="10"/>
      <c r="G1" s="1"/>
      <c r="H1" s="1"/>
      <c r="I1" s="1"/>
      <c r="J1" s="1"/>
      <c r="K1" s="1"/>
      <c r="L1" s="1"/>
      <c r="M1" s="1"/>
      <c r="N1" s="1"/>
      <c r="O1" s="1"/>
      <c r="P1" s="1"/>
      <c r="Q1" s="19"/>
    </row>
    <row r="2" spans="1:17" x14ac:dyDescent="0.3">
      <c r="A2" s="8"/>
      <c r="B2" s="8"/>
      <c r="C2" s="8"/>
      <c r="D2" s="8"/>
      <c r="E2" s="8"/>
      <c r="F2" s="11"/>
      <c r="G2" s="8"/>
      <c r="H2" s="8"/>
      <c r="I2" s="8"/>
      <c r="J2" s="8"/>
      <c r="K2" s="8"/>
      <c r="L2" s="8"/>
      <c r="M2" s="8"/>
      <c r="N2" s="8"/>
      <c r="O2" s="8"/>
      <c r="P2" s="8"/>
    </row>
    <row r="3" spans="1:17" x14ac:dyDescent="0.3">
      <c r="A3" s="2"/>
      <c r="B3" s="2" t="s">
        <v>1</v>
      </c>
      <c r="C3" s="2"/>
      <c r="D3" s="2"/>
      <c r="E3" s="2"/>
      <c r="F3" s="12"/>
      <c r="G3" s="2"/>
      <c r="H3" s="2"/>
      <c r="I3" s="2"/>
      <c r="J3" s="2"/>
      <c r="K3" s="2"/>
      <c r="L3" s="2"/>
      <c r="M3" s="2"/>
      <c r="N3" s="2"/>
      <c r="O3" s="2"/>
      <c r="P3" s="2"/>
      <c r="Q3" s="20"/>
    </row>
    <row r="4" spans="1:17" x14ac:dyDescent="0.3">
      <c r="A4" s="3"/>
      <c r="B4" s="3" t="s">
        <v>2</v>
      </c>
      <c r="C4" s="3"/>
      <c r="D4" s="3"/>
      <c r="E4" s="3"/>
      <c r="F4" s="13"/>
      <c r="G4" s="3"/>
      <c r="H4" s="3"/>
      <c r="I4" s="3"/>
      <c r="J4" s="3"/>
      <c r="K4" s="3"/>
      <c r="L4" s="3"/>
      <c r="M4" s="3"/>
      <c r="N4" s="3"/>
      <c r="O4" s="3"/>
      <c r="P4" s="3"/>
      <c r="Q4" s="21"/>
    </row>
    <row r="5" spans="1:17" x14ac:dyDescent="0.3">
      <c r="A5" s="3"/>
      <c r="B5" s="3" t="s">
        <v>3</v>
      </c>
      <c r="C5" s="3"/>
      <c r="D5" s="3"/>
      <c r="E5" s="3"/>
      <c r="F5" s="13"/>
      <c r="G5" s="3"/>
      <c r="H5" s="3"/>
      <c r="I5" s="3"/>
      <c r="J5" s="3"/>
      <c r="K5" s="3"/>
      <c r="L5" s="3"/>
      <c r="M5" s="3"/>
      <c r="N5" s="3"/>
      <c r="O5" s="3"/>
      <c r="P5" s="3"/>
      <c r="Q5" s="21"/>
    </row>
    <row r="6" spans="1:17" x14ac:dyDescent="0.3">
      <c r="A6" s="3"/>
      <c r="B6" s="3" t="s">
        <v>4</v>
      </c>
      <c r="C6" s="3"/>
      <c r="D6" s="3"/>
      <c r="E6" s="3"/>
      <c r="F6" s="13"/>
      <c r="G6" s="3"/>
      <c r="H6" s="3"/>
      <c r="I6" s="3"/>
      <c r="J6" s="3"/>
      <c r="K6" s="3"/>
      <c r="L6" s="3"/>
      <c r="M6" s="3"/>
      <c r="N6" s="3"/>
      <c r="O6" s="3"/>
      <c r="P6" s="3"/>
      <c r="Q6" s="21"/>
    </row>
    <row r="7" spans="1:17" x14ac:dyDescent="0.3">
      <c r="A7" s="3"/>
      <c r="B7" s="3" t="s">
        <v>5</v>
      </c>
      <c r="C7" s="3"/>
      <c r="D7" s="3"/>
      <c r="E7" s="3"/>
      <c r="F7" s="13"/>
      <c r="G7" s="3"/>
      <c r="H7" s="3"/>
      <c r="I7" s="3"/>
      <c r="J7" s="3"/>
      <c r="K7" s="3"/>
      <c r="L7" s="3"/>
      <c r="M7" s="3"/>
      <c r="N7" s="3"/>
      <c r="O7" s="3"/>
      <c r="P7" s="3"/>
      <c r="Q7" s="21"/>
    </row>
    <row r="8" spans="1:17" x14ac:dyDescent="0.3">
      <c r="A8" s="3"/>
      <c r="B8" s="3" t="s">
        <v>6</v>
      </c>
      <c r="C8" s="3"/>
      <c r="D8" s="3"/>
      <c r="E8" s="3"/>
      <c r="F8" s="13"/>
      <c r="G8" s="3"/>
      <c r="H8" s="3"/>
      <c r="I8" s="3"/>
      <c r="J8" s="3"/>
      <c r="K8" s="3"/>
      <c r="L8" s="3"/>
      <c r="M8" s="3"/>
      <c r="N8" s="3"/>
      <c r="O8" s="3"/>
      <c r="P8" s="3"/>
      <c r="Q8" s="21"/>
    </row>
    <row r="9" spans="1:17" x14ac:dyDescent="0.3">
      <c r="A9" s="3"/>
      <c r="B9" s="3" t="s">
        <v>7</v>
      </c>
      <c r="C9" s="3"/>
      <c r="D9" s="3"/>
      <c r="E9" s="3"/>
      <c r="F9" s="13"/>
      <c r="G9" s="3"/>
      <c r="H9" s="3"/>
      <c r="I9" s="3"/>
      <c r="J9" s="3"/>
      <c r="K9" s="3"/>
      <c r="L9" s="3"/>
      <c r="M9" s="3"/>
      <c r="N9" s="3"/>
      <c r="O9" s="3"/>
      <c r="P9" s="3"/>
      <c r="Q9" s="21"/>
    </row>
    <row r="10" spans="1:17" x14ac:dyDescent="0.3">
      <c r="A10" s="3"/>
      <c r="B10" s="3" t="s">
        <v>8</v>
      </c>
      <c r="C10" s="3"/>
      <c r="D10" s="3"/>
      <c r="E10" s="3"/>
      <c r="F10" s="13"/>
      <c r="G10" s="3"/>
      <c r="H10" s="3"/>
      <c r="I10" s="3"/>
      <c r="J10" s="3"/>
      <c r="K10" s="3"/>
      <c r="L10" s="3"/>
      <c r="M10" s="3"/>
      <c r="N10" s="3"/>
      <c r="O10" s="3"/>
      <c r="P10" s="3"/>
      <c r="Q10" s="21"/>
    </row>
    <row r="11" spans="1:17" x14ac:dyDescent="0.3">
      <c r="A11" s="3"/>
      <c r="B11" s="3" t="s">
        <v>9</v>
      </c>
      <c r="C11" s="3"/>
      <c r="D11" s="3"/>
      <c r="E11" s="3"/>
      <c r="F11" s="13"/>
      <c r="G11" s="3"/>
      <c r="H11" s="3"/>
      <c r="I11" s="3"/>
      <c r="J11" s="3"/>
      <c r="K11" s="3"/>
      <c r="L11" s="3"/>
      <c r="M11" s="3"/>
      <c r="N11" s="3"/>
      <c r="O11" s="3"/>
      <c r="P11" s="3"/>
      <c r="Q11" s="21"/>
    </row>
    <row r="12" spans="1:17" x14ac:dyDescent="0.3">
      <c r="A12" s="3"/>
      <c r="B12" s="3" t="s">
        <v>10</v>
      </c>
      <c r="C12" s="3"/>
      <c r="D12" s="3"/>
      <c r="E12" s="3"/>
      <c r="F12" s="13"/>
      <c r="G12" s="3"/>
      <c r="H12" s="3"/>
      <c r="I12" s="3"/>
      <c r="J12" s="3"/>
      <c r="K12" s="3"/>
      <c r="L12" s="3"/>
      <c r="M12" s="3"/>
      <c r="N12" s="3"/>
      <c r="O12" s="3"/>
      <c r="P12" s="3"/>
      <c r="Q12" s="21"/>
    </row>
    <row r="13" spans="1:17" x14ac:dyDescent="0.3">
      <c r="A13" s="3"/>
      <c r="B13" s="3" t="s">
        <v>11</v>
      </c>
      <c r="C13" s="3"/>
      <c r="D13" s="3"/>
      <c r="E13" s="3"/>
      <c r="F13" s="13"/>
      <c r="G13" s="3"/>
      <c r="H13" s="3"/>
      <c r="I13" s="3"/>
      <c r="J13" s="3"/>
      <c r="K13" s="3"/>
      <c r="L13" s="3"/>
      <c r="M13" s="3"/>
      <c r="N13" s="3"/>
      <c r="O13" s="3"/>
      <c r="P13" s="3"/>
      <c r="Q13" s="21"/>
    </row>
    <row r="14" spans="1:17" x14ac:dyDescent="0.3">
      <c r="A14" s="3"/>
      <c r="B14" s="3"/>
      <c r="C14" s="3"/>
      <c r="D14" s="3"/>
      <c r="E14" s="3"/>
      <c r="F14" s="13"/>
      <c r="G14" s="3"/>
      <c r="H14" s="3"/>
      <c r="I14" s="3"/>
      <c r="J14" s="3"/>
      <c r="K14" s="3"/>
      <c r="L14" s="3"/>
      <c r="M14" s="3"/>
      <c r="N14" s="3"/>
      <c r="O14" s="3"/>
      <c r="P14" s="3"/>
      <c r="Q14" s="21"/>
    </row>
    <row r="15" spans="1:17" x14ac:dyDescent="0.3">
      <c r="A15" s="3"/>
      <c r="B15" s="3" t="s">
        <v>12</v>
      </c>
      <c r="C15" s="3"/>
      <c r="D15" s="3"/>
      <c r="E15" s="3"/>
      <c r="F15" s="13"/>
      <c r="G15" s="3"/>
      <c r="H15" s="3"/>
      <c r="I15" s="3"/>
      <c r="J15" s="3"/>
      <c r="K15" s="3"/>
      <c r="L15" s="3"/>
      <c r="M15" s="3"/>
      <c r="N15" s="3"/>
      <c r="O15" s="3"/>
      <c r="P15" s="3"/>
      <c r="Q15" s="21"/>
    </row>
    <row r="16" spans="1:17" x14ac:dyDescent="0.3">
      <c r="A16" s="3"/>
      <c r="B16" s="3" t="s">
        <v>13</v>
      </c>
      <c r="C16" s="3"/>
      <c r="D16" s="3"/>
      <c r="E16" s="3"/>
      <c r="F16" s="13"/>
      <c r="G16" s="3"/>
      <c r="H16" s="3"/>
      <c r="I16" s="3"/>
      <c r="J16" s="3"/>
      <c r="K16" s="3"/>
      <c r="L16" s="3"/>
      <c r="M16" s="3"/>
      <c r="N16" s="3"/>
      <c r="O16" s="3"/>
      <c r="P16" s="3"/>
      <c r="Q16" s="21"/>
    </row>
    <row r="17" spans="1:20" x14ac:dyDescent="0.3">
      <c r="A17" s="3"/>
      <c r="B17" s="3"/>
      <c r="C17" s="3"/>
      <c r="D17" s="3"/>
      <c r="E17" s="3"/>
      <c r="F17" s="13"/>
      <c r="G17" s="3"/>
      <c r="H17" s="3"/>
      <c r="I17" s="3"/>
      <c r="J17" s="3"/>
      <c r="K17" s="3"/>
      <c r="L17" s="3"/>
      <c r="M17" s="3"/>
      <c r="N17" s="3"/>
      <c r="O17" s="3"/>
      <c r="P17" s="3"/>
      <c r="Q17" s="21"/>
    </row>
    <row r="18" spans="1:20" x14ac:dyDescent="0.3">
      <c r="A18" s="3"/>
      <c r="B18" s="3"/>
      <c r="C18" s="3"/>
      <c r="D18" s="3"/>
      <c r="E18" s="3"/>
      <c r="F18" s="13"/>
      <c r="G18" s="3"/>
      <c r="H18" s="3"/>
      <c r="I18" s="3"/>
      <c r="J18" s="3"/>
      <c r="K18" s="3"/>
      <c r="L18" s="3"/>
      <c r="M18" s="3"/>
      <c r="N18" s="3"/>
      <c r="O18" s="3"/>
      <c r="P18" s="3"/>
      <c r="Q18" s="21"/>
    </row>
    <row r="19" spans="1:20" x14ac:dyDescent="0.3">
      <c r="A19" s="3"/>
      <c r="B19" s="3"/>
      <c r="C19" s="3"/>
      <c r="D19" s="3"/>
      <c r="E19" s="3"/>
      <c r="F19" s="13"/>
      <c r="G19" s="3"/>
      <c r="H19" s="3"/>
      <c r="I19" s="3"/>
      <c r="J19" s="3"/>
      <c r="K19" s="3"/>
      <c r="L19" s="3"/>
      <c r="M19" s="3"/>
      <c r="N19" s="3"/>
      <c r="O19" s="3"/>
      <c r="P19" s="3"/>
      <c r="Q19" s="21"/>
    </row>
    <row r="20" spans="1:20" ht="39.6" x14ac:dyDescent="0.3">
      <c r="A20" s="4" t="s">
        <v>14</v>
      </c>
      <c r="B20" s="4" t="s">
        <v>15</v>
      </c>
      <c r="C20" s="4" t="s">
        <v>16</v>
      </c>
      <c r="D20" s="4" t="s">
        <v>17</v>
      </c>
      <c r="E20" s="4" t="s">
        <v>18</v>
      </c>
      <c r="F20" s="14" t="s">
        <v>19</v>
      </c>
      <c r="G20" s="4" t="s">
        <v>20</v>
      </c>
      <c r="H20" s="4" t="s">
        <v>21</v>
      </c>
      <c r="I20" s="4" t="s">
        <v>22</v>
      </c>
      <c r="J20" s="4" t="s">
        <v>23</v>
      </c>
      <c r="K20" s="4" t="s">
        <v>24</v>
      </c>
      <c r="L20" s="4" t="s">
        <v>25</v>
      </c>
      <c r="M20" s="4" t="s">
        <v>26</v>
      </c>
      <c r="N20" s="4" t="s">
        <v>27</v>
      </c>
      <c r="O20" s="4" t="s">
        <v>28</v>
      </c>
      <c r="P20" s="4" t="s">
        <v>29</v>
      </c>
      <c r="Q20" s="22"/>
    </row>
    <row r="21" spans="1:20" hidden="1" x14ac:dyDescent="0.3">
      <c r="A21" s="5">
        <v>9210181</v>
      </c>
      <c r="B21" s="5"/>
      <c r="C21" s="5" t="s">
        <v>30</v>
      </c>
      <c r="D21" s="5" t="s">
        <v>31</v>
      </c>
      <c r="E21" s="6">
        <v>94</v>
      </c>
      <c r="F21" s="6">
        <v>70.48</v>
      </c>
      <c r="G21" s="7">
        <v>0.25021300000000002</v>
      </c>
      <c r="H21" s="5" t="s">
        <v>32</v>
      </c>
      <c r="I21" s="5" t="s">
        <v>33</v>
      </c>
      <c r="J21" s="5" t="s">
        <v>34</v>
      </c>
      <c r="K21" s="5" t="s">
        <v>35</v>
      </c>
      <c r="L21" s="5" t="s">
        <v>36</v>
      </c>
      <c r="M21" s="5">
        <v>92</v>
      </c>
      <c r="N21" s="5" t="s">
        <v>37</v>
      </c>
      <c r="O21" s="5">
        <v>24</v>
      </c>
      <c r="P21" s="6">
        <v>1691.59</v>
      </c>
      <c r="Q21" s="6">
        <f>+P21/O21</f>
        <v>70.482916666666668</v>
      </c>
      <c r="S21">
        <f>IFERROR(VLOOKUP($A21,Hoja1!$H$3:$I$138,2,0),0)</f>
        <v>0</v>
      </c>
      <c r="T21" s="9">
        <f>+S21-Q21</f>
        <v>-70.482916666666668</v>
      </c>
    </row>
    <row r="22" spans="1:20" hidden="1" x14ac:dyDescent="0.3">
      <c r="A22" s="5">
        <v>9220325</v>
      </c>
      <c r="B22" s="5"/>
      <c r="C22" s="5" t="s">
        <v>38</v>
      </c>
      <c r="D22" s="5" t="s">
        <v>31</v>
      </c>
      <c r="E22" s="6">
        <v>73.5</v>
      </c>
      <c r="F22" s="15">
        <v>50.97</v>
      </c>
      <c r="G22" s="7">
        <v>0.306531</v>
      </c>
      <c r="H22" s="5" t="s">
        <v>39</v>
      </c>
      <c r="I22" s="5" t="s">
        <v>33</v>
      </c>
      <c r="J22" s="5" t="s">
        <v>40</v>
      </c>
      <c r="K22" s="5" t="s">
        <v>41</v>
      </c>
      <c r="L22" s="5" t="s">
        <v>36</v>
      </c>
      <c r="M22" s="5">
        <v>92</v>
      </c>
      <c r="N22" s="5" t="s">
        <v>37</v>
      </c>
      <c r="O22" s="5">
        <v>12</v>
      </c>
      <c r="P22" s="6">
        <v>611.64</v>
      </c>
      <c r="Q22" s="6">
        <f t="shared" ref="Q22:Q85" si="0">+P22/O22</f>
        <v>50.97</v>
      </c>
      <c r="S22">
        <f>IFERROR(VLOOKUP($A22,Hoja1!$H$3:$I$138,2,0),0)</f>
        <v>50.97</v>
      </c>
      <c r="T22" s="9">
        <f t="shared" ref="T22:T85" si="1">+S22-Q22</f>
        <v>0</v>
      </c>
    </row>
    <row r="23" spans="1:20" hidden="1" x14ac:dyDescent="0.3">
      <c r="A23" s="5">
        <v>9220388</v>
      </c>
      <c r="B23" s="5"/>
      <c r="C23" s="5" t="s">
        <v>38</v>
      </c>
      <c r="D23" s="5" t="s">
        <v>31</v>
      </c>
      <c r="E23" s="6">
        <v>59</v>
      </c>
      <c r="F23" s="6">
        <v>50.16</v>
      </c>
      <c r="G23" s="7">
        <v>0.14983099999999999</v>
      </c>
      <c r="H23" s="5" t="s">
        <v>32</v>
      </c>
      <c r="I23" s="5" t="s">
        <v>33</v>
      </c>
      <c r="J23" s="5" t="s">
        <v>40</v>
      </c>
      <c r="K23" s="5" t="s">
        <v>35</v>
      </c>
      <c r="L23" s="5" t="s">
        <v>36</v>
      </c>
      <c r="M23" s="5">
        <v>92</v>
      </c>
      <c r="N23" s="5" t="s">
        <v>37</v>
      </c>
      <c r="O23" s="5">
        <v>12</v>
      </c>
      <c r="P23" s="6">
        <v>601.97</v>
      </c>
      <c r="Q23" s="6">
        <f t="shared" si="0"/>
        <v>50.164166666666667</v>
      </c>
      <c r="S23">
        <f>IFERROR(VLOOKUP($A23,Hoja1!$H$3:$I$138,2,0),0)</f>
        <v>0</v>
      </c>
      <c r="T23" s="9">
        <f t="shared" si="1"/>
        <v>-50.164166666666667</v>
      </c>
    </row>
    <row r="24" spans="1:20" hidden="1" x14ac:dyDescent="0.3">
      <c r="A24" s="5">
        <v>9244398</v>
      </c>
      <c r="B24" s="5"/>
      <c r="C24" s="5" t="s">
        <v>42</v>
      </c>
      <c r="D24" s="5" t="s">
        <v>43</v>
      </c>
      <c r="E24" s="6">
        <v>51.5</v>
      </c>
      <c r="F24" s="6">
        <v>37.5</v>
      </c>
      <c r="G24" s="7">
        <v>0.271845</v>
      </c>
      <c r="H24" s="5" t="s">
        <v>32</v>
      </c>
      <c r="I24" s="5" t="s">
        <v>33</v>
      </c>
      <c r="J24" s="5" t="s">
        <v>44</v>
      </c>
      <c r="K24" s="5" t="s">
        <v>35</v>
      </c>
      <c r="L24" s="5" t="s">
        <v>36</v>
      </c>
      <c r="M24" s="5">
        <v>92</v>
      </c>
      <c r="N24" s="5" t="s">
        <v>37</v>
      </c>
      <c r="O24" s="5">
        <v>20</v>
      </c>
      <c r="P24" s="6">
        <v>750.06</v>
      </c>
      <c r="Q24" s="6">
        <f t="shared" si="0"/>
        <v>37.503</v>
      </c>
      <c r="S24">
        <f>IFERROR(VLOOKUP($A24,Hoja1!$H$3:$I$138,2,0),0)</f>
        <v>0</v>
      </c>
      <c r="T24" s="9">
        <f t="shared" si="1"/>
        <v>-37.503</v>
      </c>
    </row>
    <row r="25" spans="1:20" hidden="1" x14ac:dyDescent="0.3">
      <c r="A25" s="5">
        <v>9246341</v>
      </c>
      <c r="B25" s="5"/>
      <c r="C25" s="5" t="s">
        <v>45</v>
      </c>
      <c r="D25" s="5" t="s">
        <v>45</v>
      </c>
      <c r="E25" s="6">
        <v>79.5</v>
      </c>
      <c r="F25" s="6">
        <v>55.62</v>
      </c>
      <c r="G25" s="7">
        <v>0.30037700000000001</v>
      </c>
      <c r="H25" s="5" t="s">
        <v>32</v>
      </c>
      <c r="I25" s="5" t="s">
        <v>33</v>
      </c>
      <c r="J25" s="5" t="s">
        <v>46</v>
      </c>
      <c r="K25" s="5" t="s">
        <v>35</v>
      </c>
      <c r="L25" s="5" t="s">
        <v>36</v>
      </c>
      <c r="M25" s="5">
        <v>92</v>
      </c>
      <c r="N25" s="5" t="s">
        <v>37</v>
      </c>
      <c r="O25" s="5">
        <v>10</v>
      </c>
      <c r="P25" s="6">
        <v>556.22</v>
      </c>
      <c r="Q25" s="6">
        <f t="shared" si="0"/>
        <v>55.622</v>
      </c>
      <c r="S25">
        <f>IFERROR(VLOOKUP($A25,Hoja1!$H$3:$I$138,2,0),0)</f>
        <v>0</v>
      </c>
      <c r="T25" s="9">
        <f t="shared" si="1"/>
        <v>-55.622</v>
      </c>
    </row>
    <row r="26" spans="1:20" hidden="1" x14ac:dyDescent="0.3">
      <c r="A26" s="5">
        <v>9254849</v>
      </c>
      <c r="B26" s="5"/>
      <c r="C26" s="5" t="s">
        <v>47</v>
      </c>
      <c r="D26" s="5" t="s">
        <v>48</v>
      </c>
      <c r="E26" s="6">
        <v>166</v>
      </c>
      <c r="F26" s="6">
        <v>124.56</v>
      </c>
      <c r="G26" s="7">
        <v>0.249639</v>
      </c>
      <c r="H26" s="5" t="s">
        <v>32</v>
      </c>
      <c r="I26" s="5" t="s">
        <v>33</v>
      </c>
      <c r="J26" s="5" t="s">
        <v>49</v>
      </c>
      <c r="K26" s="5" t="s">
        <v>35</v>
      </c>
      <c r="L26" s="5" t="s">
        <v>36</v>
      </c>
      <c r="M26" s="5">
        <v>92</v>
      </c>
      <c r="N26" s="5" t="s">
        <v>37</v>
      </c>
      <c r="O26" s="5">
        <v>10</v>
      </c>
      <c r="P26" s="6">
        <v>1245.5899999999999</v>
      </c>
      <c r="Q26" s="6">
        <f t="shared" si="0"/>
        <v>124.559</v>
      </c>
      <c r="S26">
        <f>IFERROR(VLOOKUP($A26,Hoja1!$H$3:$I$138,2,0),0)</f>
        <v>0</v>
      </c>
      <c r="T26" s="9">
        <f t="shared" si="1"/>
        <v>-124.559</v>
      </c>
    </row>
    <row r="27" spans="1:20" hidden="1" x14ac:dyDescent="0.3">
      <c r="A27" s="5">
        <v>9254856</v>
      </c>
      <c r="B27" s="5"/>
      <c r="C27" s="5" t="s">
        <v>50</v>
      </c>
      <c r="D27" s="5" t="s">
        <v>51</v>
      </c>
      <c r="E27" s="6">
        <v>78.5</v>
      </c>
      <c r="F27" s="6">
        <v>71.930000000000007</v>
      </c>
      <c r="G27" s="7">
        <v>8.3694000000000005E-2</v>
      </c>
      <c r="H27" s="5" t="s">
        <v>32</v>
      </c>
      <c r="I27" s="5" t="s">
        <v>33</v>
      </c>
      <c r="J27" s="5" t="s">
        <v>52</v>
      </c>
      <c r="K27" s="5" t="s">
        <v>35</v>
      </c>
      <c r="L27" s="5" t="s">
        <v>36</v>
      </c>
      <c r="M27" s="5">
        <v>92</v>
      </c>
      <c r="N27" s="5" t="s">
        <v>37</v>
      </c>
      <c r="O27" s="5">
        <v>10</v>
      </c>
      <c r="P27" s="6">
        <v>719.3</v>
      </c>
      <c r="Q27" s="6">
        <f t="shared" si="0"/>
        <v>71.929999999999993</v>
      </c>
      <c r="S27">
        <f>IFERROR(VLOOKUP($A27,Hoja1!$H$3:$I$138,2,0),0)</f>
        <v>0</v>
      </c>
      <c r="T27" s="9">
        <f t="shared" si="1"/>
        <v>-71.929999999999993</v>
      </c>
    </row>
    <row r="28" spans="1:20" hidden="1" x14ac:dyDescent="0.3">
      <c r="A28" s="5">
        <v>9254870</v>
      </c>
      <c r="B28" s="5"/>
      <c r="C28" s="5" t="s">
        <v>50</v>
      </c>
      <c r="D28" s="5" t="s">
        <v>51</v>
      </c>
      <c r="E28" s="6">
        <v>144</v>
      </c>
      <c r="F28" s="6">
        <v>108.14</v>
      </c>
      <c r="G28" s="7">
        <v>0.249028</v>
      </c>
      <c r="H28" s="5" t="s">
        <v>32</v>
      </c>
      <c r="I28" s="5" t="s">
        <v>33</v>
      </c>
      <c r="J28" s="5" t="s">
        <v>52</v>
      </c>
      <c r="K28" s="5" t="s">
        <v>35</v>
      </c>
      <c r="L28" s="5" t="s">
        <v>36</v>
      </c>
      <c r="M28" s="5">
        <v>92</v>
      </c>
      <c r="N28" s="5" t="s">
        <v>37</v>
      </c>
      <c r="O28" s="5">
        <v>10</v>
      </c>
      <c r="P28" s="6">
        <v>1081.3499999999999</v>
      </c>
      <c r="Q28" s="6">
        <f t="shared" si="0"/>
        <v>108.13499999999999</v>
      </c>
      <c r="S28">
        <f>IFERROR(VLOOKUP($A28,Hoja1!$H$3:$I$138,2,0),0)</f>
        <v>0</v>
      </c>
      <c r="T28" s="9">
        <f t="shared" si="1"/>
        <v>-108.13499999999999</v>
      </c>
    </row>
    <row r="29" spans="1:20" hidden="1" x14ac:dyDescent="0.3">
      <c r="A29" s="5">
        <v>9266022</v>
      </c>
      <c r="B29" s="5"/>
      <c r="C29" s="5" t="s">
        <v>53</v>
      </c>
      <c r="D29" s="5" t="s">
        <v>54</v>
      </c>
      <c r="E29" s="6">
        <v>240</v>
      </c>
      <c r="F29" s="6">
        <v>178.91</v>
      </c>
      <c r="G29" s="7">
        <v>0.25454199999999999</v>
      </c>
      <c r="H29" s="5" t="s">
        <v>32</v>
      </c>
      <c r="I29" s="5" t="s">
        <v>33</v>
      </c>
      <c r="J29" s="5" t="s">
        <v>55</v>
      </c>
      <c r="K29" s="5" t="s">
        <v>35</v>
      </c>
      <c r="L29" s="5" t="s">
        <v>36</v>
      </c>
      <c r="M29" s="5">
        <v>92</v>
      </c>
      <c r="N29" s="5" t="s">
        <v>37</v>
      </c>
      <c r="O29" s="5">
        <v>15</v>
      </c>
      <c r="P29" s="6">
        <v>2683.65</v>
      </c>
      <c r="Q29" s="6">
        <f t="shared" si="0"/>
        <v>178.91</v>
      </c>
      <c r="S29">
        <f>IFERROR(VLOOKUP($A29,Hoja1!$H$3:$I$138,2,0),0)</f>
        <v>0</v>
      </c>
      <c r="T29" s="9">
        <f t="shared" si="1"/>
        <v>-178.91</v>
      </c>
    </row>
    <row r="30" spans="1:20" hidden="1" x14ac:dyDescent="0.3">
      <c r="A30" s="5">
        <v>9268421</v>
      </c>
      <c r="B30" s="5"/>
      <c r="C30" s="5" t="s">
        <v>56</v>
      </c>
      <c r="D30" s="5" t="s">
        <v>57</v>
      </c>
      <c r="E30" s="6">
        <v>115</v>
      </c>
      <c r="F30" s="6">
        <v>85.86</v>
      </c>
      <c r="G30" s="7">
        <v>0.25339099999999998</v>
      </c>
      <c r="H30" s="5" t="s">
        <v>32</v>
      </c>
      <c r="I30" s="5" t="s">
        <v>33</v>
      </c>
      <c r="J30" s="5" t="s">
        <v>58</v>
      </c>
      <c r="K30" s="5" t="s">
        <v>35</v>
      </c>
      <c r="L30" s="5" t="s">
        <v>36</v>
      </c>
      <c r="M30" s="5">
        <v>92</v>
      </c>
      <c r="N30" s="5" t="s">
        <v>37</v>
      </c>
      <c r="O30" s="5">
        <v>20</v>
      </c>
      <c r="P30" s="6">
        <v>1717.2</v>
      </c>
      <c r="Q30" s="6">
        <f t="shared" si="0"/>
        <v>85.86</v>
      </c>
      <c r="S30">
        <f>IFERROR(VLOOKUP($A30,Hoja1!$H$3:$I$138,2,0),0)</f>
        <v>111.33</v>
      </c>
      <c r="T30" s="9">
        <f t="shared" si="1"/>
        <v>25.47</v>
      </c>
    </row>
    <row r="31" spans="1:20" hidden="1" x14ac:dyDescent="0.3">
      <c r="A31" s="5">
        <v>9269088</v>
      </c>
      <c r="B31" s="5"/>
      <c r="C31" s="5" t="s">
        <v>59</v>
      </c>
      <c r="D31" s="5" t="s">
        <v>60</v>
      </c>
      <c r="E31" s="6">
        <v>254</v>
      </c>
      <c r="F31" s="15">
        <v>193.09</v>
      </c>
      <c r="G31" s="7">
        <v>0.23980299999999999</v>
      </c>
      <c r="H31" s="5" t="s">
        <v>39</v>
      </c>
      <c r="I31" s="5" t="s">
        <v>33</v>
      </c>
      <c r="J31" s="5" t="s">
        <v>61</v>
      </c>
      <c r="K31" s="5" t="s">
        <v>41</v>
      </c>
      <c r="L31" s="5" t="s">
        <v>36</v>
      </c>
      <c r="M31" s="5">
        <v>92</v>
      </c>
      <c r="N31" s="5" t="s">
        <v>37</v>
      </c>
      <c r="O31" s="5">
        <v>12</v>
      </c>
      <c r="P31" s="6">
        <v>2317.08</v>
      </c>
      <c r="Q31" s="6">
        <f t="shared" si="0"/>
        <v>193.09</v>
      </c>
      <c r="S31">
        <f>IFERROR(VLOOKUP($A31,Hoja1!$H$3:$I$138,2,0),0)</f>
        <v>193.09</v>
      </c>
      <c r="T31" s="9">
        <f t="shared" si="1"/>
        <v>0</v>
      </c>
    </row>
    <row r="32" spans="1:20" hidden="1" x14ac:dyDescent="0.3">
      <c r="A32" s="5">
        <v>9271656</v>
      </c>
      <c r="B32" s="5"/>
      <c r="C32" s="5" t="s">
        <v>45</v>
      </c>
      <c r="D32" s="5" t="s">
        <v>45</v>
      </c>
      <c r="E32" s="6">
        <v>77</v>
      </c>
      <c r="F32" s="6">
        <v>55.62</v>
      </c>
      <c r="G32" s="7">
        <v>0.27766200000000002</v>
      </c>
      <c r="H32" s="5" t="s">
        <v>32</v>
      </c>
      <c r="I32" s="5" t="s">
        <v>33</v>
      </c>
      <c r="J32" s="5" t="s">
        <v>46</v>
      </c>
      <c r="K32" s="5" t="s">
        <v>35</v>
      </c>
      <c r="L32" s="5" t="s">
        <v>36</v>
      </c>
      <c r="M32" s="5">
        <v>92</v>
      </c>
      <c r="N32" s="5" t="s">
        <v>37</v>
      </c>
      <c r="O32" s="5">
        <v>10</v>
      </c>
      <c r="P32" s="6">
        <v>556.22</v>
      </c>
      <c r="Q32" s="6">
        <f t="shared" si="0"/>
        <v>55.622</v>
      </c>
      <c r="S32">
        <f>IFERROR(VLOOKUP($A32,Hoja1!$H$3:$I$138,2,0),0)</f>
        <v>0</v>
      </c>
      <c r="T32" s="9">
        <f t="shared" si="1"/>
        <v>-55.622</v>
      </c>
    </row>
    <row r="33" spans="1:20" hidden="1" x14ac:dyDescent="0.3">
      <c r="A33" s="5">
        <v>9271851</v>
      </c>
      <c r="B33" s="5"/>
      <c r="C33" s="5" t="s">
        <v>30</v>
      </c>
      <c r="D33" s="5" t="s">
        <v>62</v>
      </c>
      <c r="E33" s="6">
        <v>115</v>
      </c>
      <c r="F33" s="6">
        <v>75.97</v>
      </c>
      <c r="G33" s="7">
        <v>0.339391</v>
      </c>
      <c r="H33" s="5" t="s">
        <v>32</v>
      </c>
      <c r="I33" s="5" t="s">
        <v>33</v>
      </c>
      <c r="J33" s="5" t="s">
        <v>34</v>
      </c>
      <c r="K33" s="5" t="s">
        <v>35</v>
      </c>
      <c r="L33" s="5" t="s">
        <v>36</v>
      </c>
      <c r="M33" s="5">
        <v>92</v>
      </c>
      <c r="N33" s="5" t="s">
        <v>37</v>
      </c>
      <c r="O33" s="5">
        <v>24</v>
      </c>
      <c r="P33" s="6">
        <v>1823.28</v>
      </c>
      <c r="Q33" s="6">
        <f t="shared" si="0"/>
        <v>75.97</v>
      </c>
      <c r="S33">
        <f>IFERROR(VLOOKUP($A33,Hoja1!$H$3:$I$138,2,0),0)</f>
        <v>69.150000000000006</v>
      </c>
      <c r="T33" s="9">
        <f t="shared" si="1"/>
        <v>-6.8199999999999932</v>
      </c>
    </row>
    <row r="34" spans="1:20" hidden="1" x14ac:dyDescent="0.3">
      <c r="A34" s="5">
        <v>9273456</v>
      </c>
      <c r="B34" s="5"/>
      <c r="C34" s="5" t="s">
        <v>56</v>
      </c>
      <c r="D34" s="5" t="s">
        <v>57</v>
      </c>
      <c r="E34" s="6">
        <v>78.5</v>
      </c>
      <c r="F34" s="6">
        <v>58.74</v>
      </c>
      <c r="G34" s="7">
        <v>0.25172</v>
      </c>
      <c r="H34" s="5" t="s">
        <v>32</v>
      </c>
      <c r="I34" s="5" t="s">
        <v>33</v>
      </c>
      <c r="J34" s="5" t="s">
        <v>58</v>
      </c>
      <c r="K34" s="5" t="s">
        <v>35</v>
      </c>
      <c r="L34" s="5" t="s">
        <v>36</v>
      </c>
      <c r="M34" s="5">
        <v>92</v>
      </c>
      <c r="N34" s="5" t="s">
        <v>37</v>
      </c>
      <c r="O34" s="5">
        <v>20</v>
      </c>
      <c r="P34" s="6">
        <v>1174.8</v>
      </c>
      <c r="Q34" s="6">
        <f t="shared" si="0"/>
        <v>58.739999999999995</v>
      </c>
      <c r="S34">
        <f>IFERROR(VLOOKUP($A34,Hoja1!$H$3:$I$138,2,0),0)</f>
        <v>0</v>
      </c>
      <c r="T34" s="9">
        <f t="shared" si="1"/>
        <v>-58.739999999999995</v>
      </c>
    </row>
    <row r="35" spans="1:20" hidden="1" x14ac:dyDescent="0.3">
      <c r="A35" s="5">
        <v>9274957</v>
      </c>
      <c r="B35" s="5"/>
      <c r="C35" s="5" t="s">
        <v>53</v>
      </c>
      <c r="D35" s="5" t="s">
        <v>54</v>
      </c>
      <c r="E35" s="6">
        <v>169</v>
      </c>
      <c r="F35" s="6">
        <v>127.76</v>
      </c>
      <c r="G35" s="7">
        <v>0.24402399999999999</v>
      </c>
      <c r="H35" s="5" t="s">
        <v>32</v>
      </c>
      <c r="I35" s="5" t="s">
        <v>33</v>
      </c>
      <c r="J35" s="5" t="s">
        <v>55</v>
      </c>
      <c r="K35" s="5" t="s">
        <v>35</v>
      </c>
      <c r="L35" s="5" t="s">
        <v>36</v>
      </c>
      <c r="M35" s="5">
        <v>92</v>
      </c>
      <c r="N35" s="5" t="s">
        <v>37</v>
      </c>
      <c r="O35" s="5">
        <v>15</v>
      </c>
      <c r="P35" s="6">
        <v>1916.46</v>
      </c>
      <c r="Q35" s="6">
        <f t="shared" si="0"/>
        <v>127.764</v>
      </c>
      <c r="S35">
        <f>IFERROR(VLOOKUP($A35,Hoja1!$H$3:$I$138,2,0),0)</f>
        <v>0</v>
      </c>
      <c r="T35" s="9">
        <f t="shared" si="1"/>
        <v>-127.764</v>
      </c>
    </row>
    <row r="36" spans="1:20" hidden="1" x14ac:dyDescent="0.3">
      <c r="A36" s="5">
        <v>9276282</v>
      </c>
      <c r="B36" s="5"/>
      <c r="C36" s="5" t="s">
        <v>63</v>
      </c>
      <c r="D36" s="5" t="s">
        <v>63</v>
      </c>
      <c r="E36" s="6">
        <v>115</v>
      </c>
      <c r="F36" s="6">
        <v>85.86</v>
      </c>
      <c r="G36" s="7">
        <v>0.25339099999999998</v>
      </c>
      <c r="H36" s="5" t="s">
        <v>32</v>
      </c>
      <c r="I36" s="5" t="s">
        <v>33</v>
      </c>
      <c r="J36" s="5" t="s">
        <v>64</v>
      </c>
      <c r="K36" s="5" t="s">
        <v>35</v>
      </c>
      <c r="L36" s="5" t="s">
        <v>36</v>
      </c>
      <c r="M36" s="5">
        <v>92</v>
      </c>
      <c r="N36" s="5" t="s">
        <v>37</v>
      </c>
      <c r="O36" s="5">
        <v>10</v>
      </c>
      <c r="P36" s="6">
        <v>858.6</v>
      </c>
      <c r="Q36" s="6">
        <f t="shared" si="0"/>
        <v>85.86</v>
      </c>
      <c r="S36">
        <f>IFERROR(VLOOKUP($A36,Hoja1!$H$3:$I$138,2,0),0)</f>
        <v>111.33</v>
      </c>
      <c r="T36" s="9">
        <f t="shared" si="1"/>
        <v>25.47</v>
      </c>
    </row>
    <row r="37" spans="1:20" hidden="1" x14ac:dyDescent="0.3">
      <c r="A37" s="5">
        <v>9280691</v>
      </c>
      <c r="B37" s="5"/>
      <c r="C37" s="5" t="s">
        <v>65</v>
      </c>
      <c r="D37" s="5" t="s">
        <v>65</v>
      </c>
      <c r="E37" s="6">
        <v>286</v>
      </c>
      <c r="F37" s="15">
        <v>214.35</v>
      </c>
      <c r="G37" s="7">
        <v>0.25052400000000002</v>
      </c>
      <c r="H37" s="5" t="s">
        <v>39</v>
      </c>
      <c r="I37" s="5" t="s">
        <v>33</v>
      </c>
      <c r="J37" s="5" t="s">
        <v>66</v>
      </c>
      <c r="K37" s="5" t="s">
        <v>41</v>
      </c>
      <c r="L37" s="5" t="s">
        <v>36</v>
      </c>
      <c r="M37" s="5">
        <v>92</v>
      </c>
      <c r="N37" s="5" t="s">
        <v>37</v>
      </c>
      <c r="O37" s="5">
        <v>12</v>
      </c>
      <c r="P37" s="6">
        <v>2572.1999999999998</v>
      </c>
      <c r="Q37" s="6">
        <f t="shared" si="0"/>
        <v>214.35</v>
      </c>
      <c r="S37">
        <f>IFERROR(VLOOKUP($A37,Hoja1!$H$3:$I$138,2,0),0)</f>
        <v>214.35</v>
      </c>
      <c r="T37" s="9">
        <f t="shared" si="1"/>
        <v>0</v>
      </c>
    </row>
    <row r="38" spans="1:20" hidden="1" x14ac:dyDescent="0.3">
      <c r="A38" s="5">
        <v>9284251</v>
      </c>
      <c r="B38" s="5"/>
      <c r="C38" s="5" t="s">
        <v>67</v>
      </c>
      <c r="D38" s="5" t="s">
        <v>68</v>
      </c>
      <c r="E38" s="6">
        <v>77</v>
      </c>
      <c r="F38" s="6">
        <v>55.62</v>
      </c>
      <c r="G38" s="7">
        <v>0.27766200000000002</v>
      </c>
      <c r="H38" s="5" t="s">
        <v>32</v>
      </c>
      <c r="I38" s="5" t="s">
        <v>33</v>
      </c>
      <c r="J38" s="5" t="s">
        <v>69</v>
      </c>
      <c r="K38" s="5" t="s">
        <v>35</v>
      </c>
      <c r="L38" s="5" t="s">
        <v>36</v>
      </c>
      <c r="M38" s="5">
        <v>92</v>
      </c>
      <c r="N38" s="5" t="s">
        <v>37</v>
      </c>
      <c r="O38" s="5">
        <v>10</v>
      </c>
      <c r="P38" s="6">
        <v>556.22</v>
      </c>
      <c r="Q38" s="6">
        <f t="shared" si="0"/>
        <v>55.622</v>
      </c>
      <c r="S38">
        <f>IFERROR(VLOOKUP($A38,Hoja1!$H$3:$I$138,2,0),0)</f>
        <v>0</v>
      </c>
      <c r="T38" s="9">
        <f t="shared" si="1"/>
        <v>-55.622</v>
      </c>
    </row>
    <row r="39" spans="1:20" hidden="1" x14ac:dyDescent="0.3">
      <c r="A39" s="5">
        <v>9284258</v>
      </c>
      <c r="B39" s="5"/>
      <c r="C39" s="5" t="s">
        <v>67</v>
      </c>
      <c r="D39" s="5" t="s">
        <v>68</v>
      </c>
      <c r="E39" s="6">
        <v>79.5</v>
      </c>
      <c r="F39" s="6">
        <v>55.62</v>
      </c>
      <c r="G39" s="7">
        <v>0.30037700000000001</v>
      </c>
      <c r="H39" s="5" t="s">
        <v>32</v>
      </c>
      <c r="I39" s="5" t="s">
        <v>33</v>
      </c>
      <c r="J39" s="5" t="s">
        <v>69</v>
      </c>
      <c r="K39" s="5" t="s">
        <v>35</v>
      </c>
      <c r="L39" s="5" t="s">
        <v>36</v>
      </c>
      <c r="M39" s="5">
        <v>92</v>
      </c>
      <c r="N39" s="5" t="s">
        <v>37</v>
      </c>
      <c r="O39" s="5">
        <v>10</v>
      </c>
      <c r="P39" s="6">
        <v>556.22</v>
      </c>
      <c r="Q39" s="6">
        <f t="shared" si="0"/>
        <v>55.622</v>
      </c>
      <c r="S39">
        <f>IFERROR(VLOOKUP($A39,Hoja1!$H$3:$I$138,2,0),0)</f>
        <v>0</v>
      </c>
      <c r="T39" s="9">
        <f t="shared" si="1"/>
        <v>-55.622</v>
      </c>
    </row>
    <row r="40" spans="1:20" hidden="1" x14ac:dyDescent="0.3">
      <c r="A40" s="5">
        <v>9298246</v>
      </c>
      <c r="B40" s="5"/>
      <c r="C40" s="5" t="s">
        <v>70</v>
      </c>
      <c r="D40" s="5" t="s">
        <v>68</v>
      </c>
      <c r="E40" s="6">
        <v>50</v>
      </c>
      <c r="F40" s="6">
        <v>37.5</v>
      </c>
      <c r="G40" s="7">
        <v>0.25</v>
      </c>
      <c r="H40" s="5" t="s">
        <v>32</v>
      </c>
      <c r="I40" s="5" t="s">
        <v>33</v>
      </c>
      <c r="J40" s="5" t="s">
        <v>71</v>
      </c>
      <c r="K40" s="5" t="s">
        <v>35</v>
      </c>
      <c r="L40" s="5" t="s">
        <v>36</v>
      </c>
      <c r="M40" s="5">
        <v>92</v>
      </c>
      <c r="N40" s="5" t="s">
        <v>37</v>
      </c>
      <c r="O40" s="5">
        <v>20</v>
      </c>
      <c r="P40" s="6">
        <v>750.06</v>
      </c>
      <c r="Q40" s="6">
        <f t="shared" si="0"/>
        <v>37.503</v>
      </c>
      <c r="S40">
        <f>IFERROR(VLOOKUP($A40,Hoja1!$H$3:$I$138,2,0),0)</f>
        <v>0</v>
      </c>
      <c r="T40" s="9">
        <f t="shared" si="1"/>
        <v>-37.503</v>
      </c>
    </row>
    <row r="41" spans="1:20" hidden="1" x14ac:dyDescent="0.3">
      <c r="A41" s="5">
        <v>9298253</v>
      </c>
      <c r="B41" s="5"/>
      <c r="C41" s="5" t="s">
        <v>72</v>
      </c>
      <c r="D41" s="5" t="s">
        <v>73</v>
      </c>
      <c r="E41" s="6">
        <v>50</v>
      </c>
      <c r="F41" s="6">
        <v>37.5</v>
      </c>
      <c r="G41" s="7">
        <v>0.25</v>
      </c>
      <c r="H41" s="5" t="s">
        <v>32</v>
      </c>
      <c r="I41" s="5" t="s">
        <v>33</v>
      </c>
      <c r="J41" s="5" t="s">
        <v>74</v>
      </c>
      <c r="K41" s="5" t="s">
        <v>35</v>
      </c>
      <c r="L41" s="5" t="s">
        <v>36</v>
      </c>
      <c r="M41" s="5">
        <v>92</v>
      </c>
      <c r="N41" s="5" t="s">
        <v>37</v>
      </c>
      <c r="O41" s="5">
        <v>20</v>
      </c>
      <c r="P41" s="6">
        <v>750.06</v>
      </c>
      <c r="Q41" s="6">
        <f t="shared" si="0"/>
        <v>37.503</v>
      </c>
      <c r="S41">
        <f>IFERROR(VLOOKUP($A41,Hoja1!$H$3:$I$138,2,0),0)</f>
        <v>0</v>
      </c>
      <c r="T41" s="9">
        <f t="shared" si="1"/>
        <v>-37.503</v>
      </c>
    </row>
    <row r="42" spans="1:20" hidden="1" x14ac:dyDescent="0.3">
      <c r="A42" s="5">
        <v>9298260</v>
      </c>
      <c r="B42" s="5"/>
      <c r="C42" s="5" t="s">
        <v>75</v>
      </c>
      <c r="D42" s="5" t="s">
        <v>68</v>
      </c>
      <c r="E42" s="6">
        <v>50</v>
      </c>
      <c r="F42" s="6">
        <v>37.5</v>
      </c>
      <c r="G42" s="7">
        <v>0.25</v>
      </c>
      <c r="H42" s="5" t="s">
        <v>32</v>
      </c>
      <c r="I42" s="5" t="s">
        <v>33</v>
      </c>
      <c r="J42" s="5" t="s">
        <v>76</v>
      </c>
      <c r="K42" s="5" t="s">
        <v>35</v>
      </c>
      <c r="L42" s="5" t="s">
        <v>36</v>
      </c>
      <c r="M42" s="5">
        <v>92</v>
      </c>
      <c r="N42" s="5" t="s">
        <v>37</v>
      </c>
      <c r="O42" s="5">
        <v>20</v>
      </c>
      <c r="P42" s="6">
        <v>750.06</v>
      </c>
      <c r="Q42" s="6">
        <f t="shared" si="0"/>
        <v>37.503</v>
      </c>
      <c r="S42">
        <f>IFERROR(VLOOKUP($A42,Hoja1!$H$3:$I$138,2,0),0)</f>
        <v>0</v>
      </c>
      <c r="T42" s="9">
        <f t="shared" si="1"/>
        <v>-37.503</v>
      </c>
    </row>
    <row r="43" spans="1:20" hidden="1" x14ac:dyDescent="0.3">
      <c r="A43" s="5">
        <v>9298323</v>
      </c>
      <c r="B43" s="5"/>
      <c r="C43" s="5" t="s">
        <v>70</v>
      </c>
      <c r="D43" s="5" t="s">
        <v>68</v>
      </c>
      <c r="E43" s="6">
        <v>51.5</v>
      </c>
      <c r="F43" s="6">
        <v>37.5</v>
      </c>
      <c r="G43" s="7">
        <v>0.271845</v>
      </c>
      <c r="H43" s="5" t="s">
        <v>32</v>
      </c>
      <c r="I43" s="5" t="s">
        <v>33</v>
      </c>
      <c r="J43" s="5" t="s">
        <v>71</v>
      </c>
      <c r="K43" s="5" t="s">
        <v>35</v>
      </c>
      <c r="L43" s="5" t="s">
        <v>36</v>
      </c>
      <c r="M43" s="5">
        <v>92</v>
      </c>
      <c r="N43" s="5" t="s">
        <v>37</v>
      </c>
      <c r="O43" s="5">
        <v>20</v>
      </c>
      <c r="P43" s="6">
        <v>750.06</v>
      </c>
      <c r="Q43" s="6">
        <f t="shared" si="0"/>
        <v>37.503</v>
      </c>
      <c r="S43">
        <f>IFERROR(VLOOKUP($A43,Hoja1!$H$3:$I$138,2,0),0)</f>
        <v>0</v>
      </c>
      <c r="T43" s="9">
        <f t="shared" si="1"/>
        <v>-37.503</v>
      </c>
    </row>
    <row r="44" spans="1:20" hidden="1" x14ac:dyDescent="0.3">
      <c r="A44" s="5">
        <v>9298344</v>
      </c>
      <c r="B44" s="5"/>
      <c r="C44" s="5" t="s">
        <v>77</v>
      </c>
      <c r="D44" s="5" t="s">
        <v>73</v>
      </c>
      <c r="E44" s="6">
        <v>50</v>
      </c>
      <c r="F44" s="6">
        <v>37.5</v>
      </c>
      <c r="G44" s="7">
        <v>0.25</v>
      </c>
      <c r="H44" s="5" t="s">
        <v>32</v>
      </c>
      <c r="I44" s="5" t="s">
        <v>33</v>
      </c>
      <c r="J44" s="5" t="s">
        <v>78</v>
      </c>
      <c r="K44" s="5" t="s">
        <v>35</v>
      </c>
      <c r="L44" s="5" t="s">
        <v>36</v>
      </c>
      <c r="M44" s="5">
        <v>92</v>
      </c>
      <c r="N44" s="5" t="s">
        <v>37</v>
      </c>
      <c r="O44" s="5">
        <v>20</v>
      </c>
      <c r="P44" s="6">
        <v>750.06</v>
      </c>
      <c r="Q44" s="6">
        <f t="shared" si="0"/>
        <v>37.503</v>
      </c>
      <c r="S44">
        <f>IFERROR(VLOOKUP($A44,Hoja1!$H$3:$I$138,2,0),0)</f>
        <v>0</v>
      </c>
      <c r="T44" s="9">
        <f t="shared" si="1"/>
        <v>-37.503</v>
      </c>
    </row>
    <row r="45" spans="1:20" hidden="1" x14ac:dyDescent="0.3">
      <c r="A45" s="5">
        <v>9298379</v>
      </c>
      <c r="B45" s="5"/>
      <c r="C45" s="5" t="s">
        <v>79</v>
      </c>
      <c r="D45" s="5" t="s">
        <v>68</v>
      </c>
      <c r="E45" s="6">
        <v>95</v>
      </c>
      <c r="F45" s="15">
        <v>72.040000000000006</v>
      </c>
      <c r="G45" s="7">
        <v>0.24168400000000001</v>
      </c>
      <c r="H45" s="5" t="s">
        <v>39</v>
      </c>
      <c r="I45" s="5" t="s">
        <v>33</v>
      </c>
      <c r="J45" s="5" t="s">
        <v>80</v>
      </c>
      <c r="K45" s="5" t="s">
        <v>41</v>
      </c>
      <c r="L45" s="5" t="s">
        <v>36</v>
      </c>
      <c r="M45" s="5">
        <v>92</v>
      </c>
      <c r="N45" s="5" t="s">
        <v>37</v>
      </c>
      <c r="O45" s="5">
        <v>12</v>
      </c>
      <c r="P45" s="6">
        <v>864.48</v>
      </c>
      <c r="Q45" s="6">
        <f t="shared" si="0"/>
        <v>72.040000000000006</v>
      </c>
      <c r="S45">
        <f>IFERROR(VLOOKUP($A45,Hoja1!$H$3:$I$138,2,0),0)</f>
        <v>72.040000000000006</v>
      </c>
      <c r="T45" s="9">
        <f t="shared" si="1"/>
        <v>0</v>
      </c>
    </row>
    <row r="46" spans="1:20" hidden="1" x14ac:dyDescent="0.3">
      <c r="A46" s="5">
        <v>9516240</v>
      </c>
      <c r="B46" s="5"/>
      <c r="C46" s="5" t="s">
        <v>81</v>
      </c>
      <c r="D46" s="5" t="s">
        <v>82</v>
      </c>
      <c r="E46" s="6">
        <v>69</v>
      </c>
      <c r="F46" s="15">
        <v>52.57</v>
      </c>
      <c r="G46" s="7">
        <v>0.23811599999999999</v>
      </c>
      <c r="H46" s="5" t="s">
        <v>39</v>
      </c>
      <c r="I46" s="5" t="s">
        <v>33</v>
      </c>
      <c r="J46" s="5" t="s">
        <v>83</v>
      </c>
      <c r="K46" s="5" t="s">
        <v>41</v>
      </c>
      <c r="L46" s="5" t="s">
        <v>36</v>
      </c>
      <c r="M46" s="5">
        <v>95</v>
      </c>
      <c r="N46" s="5" t="s">
        <v>37</v>
      </c>
      <c r="O46" s="5">
        <v>12</v>
      </c>
      <c r="P46" s="6">
        <v>630.84</v>
      </c>
      <c r="Q46" s="6">
        <f t="shared" si="0"/>
        <v>52.57</v>
      </c>
      <c r="S46">
        <f>IFERROR(VLOOKUP($A46,Hoja1!$H$3:$I$138,2,0),0)</f>
        <v>52.57</v>
      </c>
      <c r="T46" s="9">
        <f t="shared" si="1"/>
        <v>0</v>
      </c>
    </row>
    <row r="47" spans="1:20" hidden="1" x14ac:dyDescent="0.3">
      <c r="A47" s="5">
        <v>9519869</v>
      </c>
      <c r="B47" s="5"/>
      <c r="C47" s="5" t="s">
        <v>84</v>
      </c>
      <c r="D47" s="5" t="s">
        <v>85</v>
      </c>
      <c r="E47" s="6">
        <v>224</v>
      </c>
      <c r="F47" s="6">
        <v>174.64</v>
      </c>
      <c r="G47" s="7">
        <v>0.220357</v>
      </c>
      <c r="H47" s="5" t="s">
        <v>32</v>
      </c>
      <c r="I47" s="5" t="s">
        <v>33</v>
      </c>
      <c r="J47" s="5" t="s">
        <v>86</v>
      </c>
      <c r="K47" s="5" t="s">
        <v>35</v>
      </c>
      <c r="L47" s="5" t="s">
        <v>36</v>
      </c>
      <c r="M47" s="5">
        <v>95</v>
      </c>
      <c r="N47" s="5" t="s">
        <v>37</v>
      </c>
      <c r="O47" s="5">
        <v>4</v>
      </c>
      <c r="P47" s="6">
        <v>698.54</v>
      </c>
      <c r="Q47" s="6">
        <f t="shared" si="0"/>
        <v>174.63499999999999</v>
      </c>
      <c r="S47">
        <f>IFERROR(VLOOKUP($A47,Hoja1!$H$3:$I$138,2,0),0)</f>
        <v>192.1</v>
      </c>
      <c r="T47" s="9">
        <f t="shared" si="1"/>
        <v>17.465000000000003</v>
      </c>
    </row>
    <row r="48" spans="1:20" hidden="1" x14ac:dyDescent="0.3">
      <c r="A48" s="5">
        <v>9521436</v>
      </c>
      <c r="B48" s="5"/>
      <c r="C48" s="5" t="s">
        <v>87</v>
      </c>
      <c r="D48" s="5" t="s">
        <v>88</v>
      </c>
      <c r="E48" s="6">
        <v>66</v>
      </c>
      <c r="F48" s="15">
        <v>44.77</v>
      </c>
      <c r="G48" s="7">
        <v>0.32166699999999998</v>
      </c>
      <c r="H48" s="5" t="s">
        <v>39</v>
      </c>
      <c r="I48" s="5" t="s">
        <v>33</v>
      </c>
      <c r="J48" s="5" t="s">
        <v>89</v>
      </c>
      <c r="K48" s="5" t="s">
        <v>41</v>
      </c>
      <c r="L48" s="5" t="s">
        <v>36</v>
      </c>
      <c r="M48" s="5">
        <v>95</v>
      </c>
      <c r="N48" s="5" t="s">
        <v>37</v>
      </c>
      <c r="O48" s="5">
        <v>12</v>
      </c>
      <c r="P48" s="6">
        <v>537.24</v>
      </c>
      <c r="Q48" s="6">
        <f t="shared" si="0"/>
        <v>44.77</v>
      </c>
      <c r="S48">
        <f>IFERROR(VLOOKUP($A48,Hoja1!$H$3:$I$138,2,0),0)</f>
        <v>44.1</v>
      </c>
      <c r="T48" s="23">
        <f t="shared" si="1"/>
        <v>-0.67000000000000171</v>
      </c>
    </row>
    <row r="49" spans="1:20" hidden="1" x14ac:dyDescent="0.3">
      <c r="A49" s="5">
        <v>9521464</v>
      </c>
      <c r="B49" s="5"/>
      <c r="C49" s="5" t="s">
        <v>90</v>
      </c>
      <c r="D49" s="5" t="s">
        <v>88</v>
      </c>
      <c r="E49" s="6">
        <v>66</v>
      </c>
      <c r="F49" s="15">
        <v>44.77</v>
      </c>
      <c r="G49" s="7">
        <v>0.32166699999999998</v>
      </c>
      <c r="H49" s="5" t="s">
        <v>39</v>
      </c>
      <c r="I49" s="5" t="s">
        <v>33</v>
      </c>
      <c r="J49" s="5" t="s">
        <v>91</v>
      </c>
      <c r="K49" s="5" t="s">
        <v>41</v>
      </c>
      <c r="L49" s="5" t="s">
        <v>36</v>
      </c>
      <c r="M49" s="5">
        <v>95</v>
      </c>
      <c r="N49" s="5" t="s">
        <v>37</v>
      </c>
      <c r="O49" s="5">
        <v>12</v>
      </c>
      <c r="P49" s="6">
        <v>537.24</v>
      </c>
      <c r="Q49" s="6">
        <f t="shared" si="0"/>
        <v>44.77</v>
      </c>
      <c r="S49">
        <f>IFERROR(VLOOKUP($A49,Hoja1!$H$3:$I$138,2,0),0)</f>
        <v>44.1</v>
      </c>
      <c r="T49" s="23">
        <f t="shared" si="1"/>
        <v>-0.67000000000000171</v>
      </c>
    </row>
    <row r="50" spans="1:20" hidden="1" x14ac:dyDescent="0.3">
      <c r="A50" s="5">
        <v>9522062</v>
      </c>
      <c r="B50" s="5"/>
      <c r="C50" s="5" t="s">
        <v>92</v>
      </c>
      <c r="D50" s="5" t="s">
        <v>93</v>
      </c>
      <c r="E50" s="6">
        <v>29.2</v>
      </c>
      <c r="F50" s="6">
        <v>20.91</v>
      </c>
      <c r="G50" s="7">
        <v>0.28390399999999999</v>
      </c>
      <c r="H50" s="5" t="s">
        <v>32</v>
      </c>
      <c r="I50" s="5" t="s">
        <v>33</v>
      </c>
      <c r="J50" s="5" t="s">
        <v>94</v>
      </c>
      <c r="K50" s="5" t="s">
        <v>35</v>
      </c>
      <c r="L50" s="5" t="s">
        <v>36</v>
      </c>
      <c r="M50" s="5">
        <v>95</v>
      </c>
      <c r="N50" s="5" t="s">
        <v>37</v>
      </c>
      <c r="O50" s="5">
        <v>12</v>
      </c>
      <c r="P50" s="6">
        <v>250.95</v>
      </c>
      <c r="Q50" s="6">
        <f t="shared" si="0"/>
        <v>20.912499999999998</v>
      </c>
      <c r="S50">
        <f>IFERROR(VLOOKUP($A50,Hoja1!$H$3:$I$138,2,0),0)</f>
        <v>0</v>
      </c>
      <c r="T50" s="9">
        <f t="shared" si="1"/>
        <v>-20.912499999999998</v>
      </c>
    </row>
    <row r="51" spans="1:20" hidden="1" x14ac:dyDescent="0.3">
      <c r="A51" s="5">
        <v>9522069</v>
      </c>
      <c r="B51" s="5"/>
      <c r="C51" s="5" t="s">
        <v>92</v>
      </c>
      <c r="D51" s="5" t="s">
        <v>93</v>
      </c>
      <c r="E51" s="6">
        <v>28.5</v>
      </c>
      <c r="F51" s="6">
        <v>20.91</v>
      </c>
      <c r="G51" s="7">
        <v>0.266316</v>
      </c>
      <c r="H51" s="5" t="s">
        <v>32</v>
      </c>
      <c r="I51" s="5" t="s">
        <v>33</v>
      </c>
      <c r="J51" s="5" t="s">
        <v>94</v>
      </c>
      <c r="K51" s="5" t="s">
        <v>35</v>
      </c>
      <c r="L51" s="5" t="s">
        <v>36</v>
      </c>
      <c r="M51" s="5">
        <v>95</v>
      </c>
      <c r="N51" s="5" t="s">
        <v>37</v>
      </c>
      <c r="O51" s="5">
        <v>12</v>
      </c>
      <c r="P51" s="6">
        <v>250.95</v>
      </c>
      <c r="Q51" s="6">
        <f t="shared" si="0"/>
        <v>20.912499999999998</v>
      </c>
      <c r="S51">
        <f>IFERROR(VLOOKUP($A51,Hoja1!$H$3:$I$138,2,0),0)</f>
        <v>0</v>
      </c>
      <c r="T51" s="9">
        <f t="shared" si="1"/>
        <v>-20.912499999999998</v>
      </c>
    </row>
    <row r="52" spans="1:20" hidden="1" x14ac:dyDescent="0.3">
      <c r="A52" s="5">
        <v>9529545</v>
      </c>
      <c r="B52" s="5"/>
      <c r="C52" s="5" t="s">
        <v>95</v>
      </c>
      <c r="D52" s="5" t="s">
        <v>96</v>
      </c>
      <c r="E52" s="6">
        <v>60</v>
      </c>
      <c r="F52" s="6">
        <v>43.75</v>
      </c>
      <c r="G52" s="7">
        <v>0.27083299999999999</v>
      </c>
      <c r="H52" s="5" t="s">
        <v>32</v>
      </c>
      <c r="I52" s="5" t="s">
        <v>33</v>
      </c>
      <c r="J52" s="5" t="s">
        <v>97</v>
      </c>
      <c r="K52" s="5" t="s">
        <v>35</v>
      </c>
      <c r="L52" s="5" t="s">
        <v>36</v>
      </c>
      <c r="M52" s="5">
        <v>95</v>
      </c>
      <c r="N52" s="5" t="s">
        <v>37</v>
      </c>
      <c r="O52" s="5">
        <v>12</v>
      </c>
      <c r="P52" s="6">
        <v>525</v>
      </c>
      <c r="Q52" s="6">
        <f t="shared" si="0"/>
        <v>43.75</v>
      </c>
      <c r="S52">
        <f>IFERROR(VLOOKUP($A52,Hoja1!$H$3:$I$138,2,0),0)</f>
        <v>0</v>
      </c>
      <c r="T52" s="9">
        <f t="shared" si="1"/>
        <v>-43.75</v>
      </c>
    </row>
    <row r="53" spans="1:20" hidden="1" x14ac:dyDescent="0.3">
      <c r="A53" s="5">
        <v>9529566</v>
      </c>
      <c r="B53" s="5"/>
      <c r="C53" s="5" t="s">
        <v>95</v>
      </c>
      <c r="D53" s="5" t="s">
        <v>96</v>
      </c>
      <c r="E53" s="6">
        <v>73.5</v>
      </c>
      <c r="F53" s="15">
        <v>55.91</v>
      </c>
      <c r="G53" s="7">
        <v>0.23932</v>
      </c>
      <c r="H53" s="5" t="s">
        <v>39</v>
      </c>
      <c r="I53" s="5" t="s">
        <v>33</v>
      </c>
      <c r="J53" s="5" t="s">
        <v>97</v>
      </c>
      <c r="K53" s="5" t="s">
        <v>41</v>
      </c>
      <c r="L53" s="5" t="s">
        <v>36</v>
      </c>
      <c r="M53" s="5">
        <v>95</v>
      </c>
      <c r="N53" s="5" t="s">
        <v>37</v>
      </c>
      <c r="O53" s="5">
        <v>12</v>
      </c>
      <c r="P53" s="6">
        <v>670.92</v>
      </c>
      <c r="Q53" s="6">
        <f t="shared" si="0"/>
        <v>55.91</v>
      </c>
      <c r="S53">
        <f>IFERROR(VLOOKUP($A53,Hoja1!$H$3:$I$138,2,0),0)</f>
        <v>55.07</v>
      </c>
      <c r="T53" s="23">
        <f t="shared" si="1"/>
        <v>-0.83999999999999631</v>
      </c>
    </row>
    <row r="54" spans="1:20" hidden="1" x14ac:dyDescent="0.3">
      <c r="A54" s="5">
        <v>9530863</v>
      </c>
      <c r="B54" s="5"/>
      <c r="C54" s="5" t="s">
        <v>98</v>
      </c>
      <c r="D54" s="5" t="s">
        <v>99</v>
      </c>
      <c r="E54" s="6">
        <v>48.9</v>
      </c>
      <c r="F54" s="6">
        <v>35.08</v>
      </c>
      <c r="G54" s="7">
        <v>0.28261799999999998</v>
      </c>
      <c r="H54" s="5" t="s">
        <v>32</v>
      </c>
      <c r="I54" s="5" t="s">
        <v>33</v>
      </c>
      <c r="J54" s="5" t="s">
        <v>100</v>
      </c>
      <c r="K54" s="5" t="s">
        <v>35</v>
      </c>
      <c r="L54" s="5" t="s">
        <v>36</v>
      </c>
      <c r="M54" s="5">
        <v>95</v>
      </c>
      <c r="N54" s="5" t="s">
        <v>37</v>
      </c>
      <c r="O54" s="5">
        <v>12</v>
      </c>
      <c r="P54" s="6">
        <v>420.96</v>
      </c>
      <c r="Q54" s="6">
        <f t="shared" si="0"/>
        <v>35.08</v>
      </c>
      <c r="S54">
        <f>IFERROR(VLOOKUP($A54,Hoja1!$H$3:$I$138,2,0),0)</f>
        <v>0</v>
      </c>
      <c r="T54" s="9">
        <f t="shared" si="1"/>
        <v>-35.08</v>
      </c>
    </row>
    <row r="55" spans="1:20" hidden="1" x14ac:dyDescent="0.3">
      <c r="A55" s="5">
        <v>9531393</v>
      </c>
      <c r="B55" s="5"/>
      <c r="C55" s="5" t="s">
        <v>101</v>
      </c>
      <c r="D55" s="5" t="s">
        <v>102</v>
      </c>
      <c r="E55" s="6">
        <v>66</v>
      </c>
      <c r="F55" s="6">
        <v>50.86</v>
      </c>
      <c r="G55" s="7">
        <v>0.22939399999999999</v>
      </c>
      <c r="H55" s="5" t="s">
        <v>32</v>
      </c>
      <c r="I55" s="5" t="s">
        <v>33</v>
      </c>
      <c r="J55" s="5" t="s">
        <v>103</v>
      </c>
      <c r="K55" s="5" t="s">
        <v>35</v>
      </c>
      <c r="L55" s="5" t="s">
        <v>36</v>
      </c>
      <c r="M55" s="5">
        <v>95</v>
      </c>
      <c r="N55" s="5" t="s">
        <v>37</v>
      </c>
      <c r="O55" s="5">
        <v>12</v>
      </c>
      <c r="P55" s="6">
        <v>610.29999999999995</v>
      </c>
      <c r="Q55" s="6">
        <f t="shared" si="0"/>
        <v>50.858333333333327</v>
      </c>
      <c r="S55">
        <f>IFERROR(VLOOKUP($A55,Hoja1!$H$3:$I$138,2,0),0)</f>
        <v>0</v>
      </c>
      <c r="T55" s="9">
        <f t="shared" si="1"/>
        <v>-50.858333333333327</v>
      </c>
    </row>
    <row r="56" spans="1:20" hidden="1" x14ac:dyDescent="0.3">
      <c r="A56" s="5">
        <v>9531742</v>
      </c>
      <c r="B56" s="5"/>
      <c r="C56" s="5" t="s">
        <v>98</v>
      </c>
      <c r="D56" s="5" t="s">
        <v>99</v>
      </c>
      <c r="E56" s="6">
        <v>58</v>
      </c>
      <c r="F56" s="15">
        <v>44.04</v>
      </c>
      <c r="G56" s="7">
        <v>0.24068999999999999</v>
      </c>
      <c r="H56" s="5" t="s">
        <v>39</v>
      </c>
      <c r="I56" s="5" t="s">
        <v>33</v>
      </c>
      <c r="J56" s="5" t="s">
        <v>100</v>
      </c>
      <c r="K56" s="5" t="s">
        <v>41</v>
      </c>
      <c r="L56" s="5" t="s">
        <v>36</v>
      </c>
      <c r="M56" s="5">
        <v>95</v>
      </c>
      <c r="N56" s="5" t="s">
        <v>37</v>
      </c>
      <c r="O56" s="5">
        <v>12</v>
      </c>
      <c r="P56" s="6">
        <v>528.48</v>
      </c>
      <c r="Q56" s="6">
        <f t="shared" si="0"/>
        <v>44.04</v>
      </c>
      <c r="S56">
        <f>IFERROR(VLOOKUP($A56,Hoja1!$H$3:$I$138,2,0),0)</f>
        <v>44.04</v>
      </c>
      <c r="T56" s="9">
        <f t="shared" si="1"/>
        <v>0</v>
      </c>
    </row>
    <row r="57" spans="1:20" hidden="1" x14ac:dyDescent="0.3">
      <c r="A57" s="5">
        <v>9532763</v>
      </c>
      <c r="B57" s="5"/>
      <c r="C57" s="5" t="s">
        <v>104</v>
      </c>
      <c r="D57" s="5" t="s">
        <v>105</v>
      </c>
      <c r="E57" s="6">
        <v>41</v>
      </c>
      <c r="F57" s="6">
        <v>29.57</v>
      </c>
      <c r="G57" s="7">
        <v>0.27877999999999997</v>
      </c>
      <c r="H57" s="5" t="s">
        <v>32</v>
      </c>
      <c r="I57" s="5" t="s">
        <v>33</v>
      </c>
      <c r="J57" s="5" t="s">
        <v>100</v>
      </c>
      <c r="K57" s="5" t="s">
        <v>35</v>
      </c>
      <c r="L57" s="5" t="s">
        <v>36</v>
      </c>
      <c r="M57" s="5">
        <v>95</v>
      </c>
      <c r="N57" s="5" t="s">
        <v>37</v>
      </c>
      <c r="O57" s="5">
        <v>12</v>
      </c>
      <c r="P57" s="6">
        <v>354.84</v>
      </c>
      <c r="Q57" s="6">
        <f t="shared" si="0"/>
        <v>29.569999999999997</v>
      </c>
      <c r="S57">
        <f>IFERROR(VLOOKUP($A57,Hoja1!$H$3:$I$138,2,0),0)</f>
        <v>0</v>
      </c>
      <c r="T57" s="9">
        <f t="shared" si="1"/>
        <v>-29.569999999999997</v>
      </c>
    </row>
    <row r="58" spans="1:20" hidden="1" x14ac:dyDescent="0.3">
      <c r="A58" s="5">
        <v>9539188</v>
      </c>
      <c r="B58" s="5"/>
      <c r="C58" s="5" t="s">
        <v>106</v>
      </c>
      <c r="D58" s="5" t="s">
        <v>107</v>
      </c>
      <c r="E58" s="6">
        <v>18.899999999999999</v>
      </c>
      <c r="F58" s="6">
        <v>13.52</v>
      </c>
      <c r="G58" s="7">
        <v>0.28465600000000002</v>
      </c>
      <c r="H58" s="5" t="s">
        <v>32</v>
      </c>
      <c r="I58" s="5" t="s">
        <v>33</v>
      </c>
      <c r="J58" s="5" t="s">
        <v>108</v>
      </c>
      <c r="K58" s="5" t="s">
        <v>35</v>
      </c>
      <c r="L58" s="5" t="s">
        <v>36</v>
      </c>
      <c r="M58" s="5">
        <v>95</v>
      </c>
      <c r="N58" s="5" t="s">
        <v>37</v>
      </c>
      <c r="O58" s="5">
        <v>24</v>
      </c>
      <c r="P58" s="6">
        <v>324.39999999999998</v>
      </c>
      <c r="Q58" s="6">
        <f t="shared" si="0"/>
        <v>13.516666666666666</v>
      </c>
      <c r="S58">
        <f>IFERROR(VLOOKUP($A58,Hoja1!$H$3:$I$138,2,0),0)</f>
        <v>0</v>
      </c>
      <c r="T58" s="9">
        <f t="shared" si="1"/>
        <v>-13.516666666666666</v>
      </c>
    </row>
    <row r="59" spans="1:20" hidden="1" x14ac:dyDescent="0.3">
      <c r="A59" s="5">
        <v>9539202</v>
      </c>
      <c r="B59" s="5"/>
      <c r="C59" s="5" t="s">
        <v>106</v>
      </c>
      <c r="D59" s="5" t="s">
        <v>107</v>
      </c>
      <c r="E59" s="6">
        <v>19.399999999999999</v>
      </c>
      <c r="F59" s="6">
        <v>13.52</v>
      </c>
      <c r="G59" s="7">
        <v>0.303093</v>
      </c>
      <c r="H59" s="5" t="s">
        <v>32</v>
      </c>
      <c r="I59" s="5" t="s">
        <v>33</v>
      </c>
      <c r="J59" s="5" t="s">
        <v>108</v>
      </c>
      <c r="K59" s="5" t="s">
        <v>35</v>
      </c>
      <c r="L59" s="5" t="s">
        <v>36</v>
      </c>
      <c r="M59" s="5">
        <v>95</v>
      </c>
      <c r="N59" s="5" t="s">
        <v>37</v>
      </c>
      <c r="O59" s="5">
        <v>24</v>
      </c>
      <c r="P59" s="6">
        <v>324.39999999999998</v>
      </c>
      <c r="Q59" s="6">
        <f t="shared" si="0"/>
        <v>13.516666666666666</v>
      </c>
      <c r="S59">
        <f>IFERROR(VLOOKUP($A59,Hoja1!$H$3:$I$138,2,0),0)</f>
        <v>0</v>
      </c>
      <c r="T59" s="9">
        <f t="shared" si="1"/>
        <v>-13.516666666666666</v>
      </c>
    </row>
    <row r="60" spans="1:20" hidden="1" x14ac:dyDescent="0.3">
      <c r="A60" s="5">
        <v>9544081</v>
      </c>
      <c r="B60" s="5"/>
      <c r="C60" s="5" t="s">
        <v>109</v>
      </c>
      <c r="D60" s="5" t="s">
        <v>110</v>
      </c>
      <c r="E60" s="6">
        <v>30</v>
      </c>
      <c r="F60" s="6">
        <v>20.91</v>
      </c>
      <c r="G60" s="7">
        <v>0.30299999999999999</v>
      </c>
      <c r="H60" s="5" t="s">
        <v>32</v>
      </c>
      <c r="I60" s="5" t="s">
        <v>33</v>
      </c>
      <c r="J60" s="5" t="s">
        <v>111</v>
      </c>
      <c r="K60" s="5" t="s">
        <v>35</v>
      </c>
      <c r="L60" s="5" t="s">
        <v>36</v>
      </c>
      <c r="M60" s="5">
        <v>95</v>
      </c>
      <c r="N60" s="5" t="s">
        <v>37</v>
      </c>
      <c r="O60" s="5">
        <v>12</v>
      </c>
      <c r="P60" s="6">
        <v>250.95</v>
      </c>
      <c r="Q60" s="6">
        <f t="shared" si="0"/>
        <v>20.912499999999998</v>
      </c>
      <c r="S60">
        <f>IFERROR(VLOOKUP($A60,Hoja1!$H$3:$I$138,2,0),0)</f>
        <v>0</v>
      </c>
      <c r="T60" s="9">
        <f t="shared" si="1"/>
        <v>-20.912499999999998</v>
      </c>
    </row>
    <row r="61" spans="1:20" hidden="1" x14ac:dyDescent="0.3">
      <c r="A61" s="5">
        <v>9544088</v>
      </c>
      <c r="B61" s="5"/>
      <c r="C61" s="5" t="s">
        <v>109</v>
      </c>
      <c r="D61" s="5" t="s">
        <v>110</v>
      </c>
      <c r="E61" s="6">
        <v>30.5</v>
      </c>
      <c r="F61" s="6">
        <v>20.91</v>
      </c>
      <c r="G61" s="7">
        <v>0.31442599999999998</v>
      </c>
      <c r="H61" s="5" t="s">
        <v>32</v>
      </c>
      <c r="I61" s="5" t="s">
        <v>33</v>
      </c>
      <c r="J61" s="5" t="s">
        <v>111</v>
      </c>
      <c r="K61" s="5" t="s">
        <v>35</v>
      </c>
      <c r="L61" s="5" t="s">
        <v>36</v>
      </c>
      <c r="M61" s="5">
        <v>95</v>
      </c>
      <c r="N61" s="5" t="s">
        <v>37</v>
      </c>
      <c r="O61" s="5">
        <v>12</v>
      </c>
      <c r="P61" s="6">
        <v>250.95</v>
      </c>
      <c r="Q61" s="6">
        <f t="shared" si="0"/>
        <v>20.912499999999998</v>
      </c>
      <c r="S61">
        <f>IFERROR(VLOOKUP($A61,Hoja1!$H$3:$I$138,2,0),0)</f>
        <v>0</v>
      </c>
      <c r="T61" s="9">
        <f t="shared" si="1"/>
        <v>-20.912499999999998</v>
      </c>
    </row>
    <row r="62" spans="1:20" hidden="1" x14ac:dyDescent="0.3">
      <c r="A62" s="5">
        <v>9545796</v>
      </c>
      <c r="B62" s="5"/>
      <c r="C62" s="5" t="s">
        <v>112</v>
      </c>
      <c r="D62" s="5" t="s">
        <v>113</v>
      </c>
      <c r="E62" s="6">
        <v>61</v>
      </c>
      <c r="F62" s="15">
        <v>48.29</v>
      </c>
      <c r="G62" s="7">
        <v>0.20836099999999999</v>
      </c>
      <c r="H62" s="5" t="s">
        <v>39</v>
      </c>
      <c r="I62" s="5" t="s">
        <v>33</v>
      </c>
      <c r="J62" s="5" t="s">
        <v>114</v>
      </c>
      <c r="K62" s="5" t="s">
        <v>41</v>
      </c>
      <c r="L62" s="5" t="s">
        <v>36</v>
      </c>
      <c r="M62" s="5">
        <v>95</v>
      </c>
      <c r="N62" s="5" t="s">
        <v>37</v>
      </c>
      <c r="O62" s="5">
        <v>6</v>
      </c>
      <c r="P62" s="6">
        <v>289.74</v>
      </c>
      <c r="Q62" s="6">
        <f t="shared" si="0"/>
        <v>48.29</v>
      </c>
      <c r="S62">
        <f>IFERROR(VLOOKUP($A62,Hoja1!$H$3:$I$138,2,0),0)</f>
        <v>48.29</v>
      </c>
      <c r="T62" s="9">
        <f t="shared" si="1"/>
        <v>0</v>
      </c>
    </row>
    <row r="63" spans="1:20" hidden="1" x14ac:dyDescent="0.3">
      <c r="A63" s="5">
        <v>9545803</v>
      </c>
      <c r="B63" s="5"/>
      <c r="C63" s="5" t="s">
        <v>112</v>
      </c>
      <c r="D63" s="5" t="s">
        <v>115</v>
      </c>
      <c r="E63" s="6">
        <v>61</v>
      </c>
      <c r="F63" s="15">
        <v>48.29</v>
      </c>
      <c r="G63" s="7">
        <v>0.20836099999999999</v>
      </c>
      <c r="H63" s="5" t="s">
        <v>39</v>
      </c>
      <c r="I63" s="5" t="s">
        <v>33</v>
      </c>
      <c r="J63" s="5" t="s">
        <v>116</v>
      </c>
      <c r="K63" s="5" t="s">
        <v>41</v>
      </c>
      <c r="L63" s="5" t="s">
        <v>36</v>
      </c>
      <c r="M63" s="5">
        <v>95</v>
      </c>
      <c r="N63" s="5" t="s">
        <v>37</v>
      </c>
      <c r="O63" s="5">
        <v>6</v>
      </c>
      <c r="P63" s="6">
        <v>289.74</v>
      </c>
      <c r="Q63" s="6">
        <f t="shared" si="0"/>
        <v>48.29</v>
      </c>
      <c r="S63">
        <f>IFERROR(VLOOKUP($A63,Hoja1!$H$3:$I$138,2,0),0)</f>
        <v>48.29</v>
      </c>
      <c r="T63" s="9">
        <f t="shared" si="1"/>
        <v>0</v>
      </c>
    </row>
    <row r="64" spans="1:20" hidden="1" x14ac:dyDescent="0.3">
      <c r="A64" s="5">
        <v>9547764</v>
      </c>
      <c r="B64" s="5"/>
      <c r="C64" s="5" t="s">
        <v>117</v>
      </c>
      <c r="D64" s="5" t="s">
        <v>118</v>
      </c>
      <c r="E64" s="6">
        <v>45</v>
      </c>
      <c r="F64" s="6">
        <v>33.61</v>
      </c>
      <c r="G64" s="7">
        <v>0.25311099999999997</v>
      </c>
      <c r="H64" s="5" t="s">
        <v>32</v>
      </c>
      <c r="I64" s="5" t="s">
        <v>33</v>
      </c>
      <c r="J64" s="5" t="s">
        <v>97</v>
      </c>
      <c r="K64" s="5" t="s">
        <v>35</v>
      </c>
      <c r="L64" s="5" t="s">
        <v>36</v>
      </c>
      <c r="M64" s="5">
        <v>95</v>
      </c>
      <c r="N64" s="5" t="s">
        <v>37</v>
      </c>
      <c r="O64" s="5">
        <v>12</v>
      </c>
      <c r="P64" s="6">
        <v>403.32</v>
      </c>
      <c r="Q64" s="6">
        <f t="shared" si="0"/>
        <v>33.61</v>
      </c>
      <c r="S64">
        <f>IFERROR(VLOOKUP($A64,Hoja1!$H$3:$I$138,2,0),0)</f>
        <v>0</v>
      </c>
      <c r="T64" s="9">
        <f t="shared" si="1"/>
        <v>-33.61</v>
      </c>
    </row>
    <row r="65" spans="1:20" hidden="1" x14ac:dyDescent="0.3">
      <c r="A65" s="5">
        <v>9550296</v>
      </c>
      <c r="B65" s="5"/>
      <c r="C65" s="5" t="s">
        <v>119</v>
      </c>
      <c r="D65" s="5" t="s">
        <v>119</v>
      </c>
      <c r="E65" s="6">
        <v>68</v>
      </c>
      <c r="F65" s="15">
        <v>51.7</v>
      </c>
      <c r="G65" s="7">
        <v>0.239706</v>
      </c>
      <c r="H65" s="5" t="s">
        <v>39</v>
      </c>
      <c r="I65" s="5" t="s">
        <v>33</v>
      </c>
      <c r="J65" s="5" t="s">
        <v>120</v>
      </c>
      <c r="K65" s="5" t="s">
        <v>41</v>
      </c>
      <c r="L65" s="5" t="s">
        <v>36</v>
      </c>
      <c r="M65" s="5">
        <v>95</v>
      </c>
      <c r="N65" s="5" t="s">
        <v>37</v>
      </c>
      <c r="O65" s="5">
        <v>24</v>
      </c>
      <c r="P65" s="6">
        <v>1240.8</v>
      </c>
      <c r="Q65" s="6">
        <f t="shared" si="0"/>
        <v>51.699999999999996</v>
      </c>
      <c r="S65">
        <f>IFERROR(VLOOKUP($A65,Hoja1!$H$3:$I$138,2,0),0)</f>
        <v>50.27</v>
      </c>
      <c r="T65" s="23">
        <f t="shared" si="1"/>
        <v>-1.4299999999999926</v>
      </c>
    </row>
    <row r="66" spans="1:20" hidden="1" x14ac:dyDescent="0.3">
      <c r="A66" s="5">
        <v>9550303</v>
      </c>
      <c r="B66" s="5"/>
      <c r="C66" s="5" t="s">
        <v>121</v>
      </c>
      <c r="D66" s="5" t="s">
        <v>121</v>
      </c>
      <c r="E66" s="6">
        <v>68</v>
      </c>
      <c r="F66" s="15">
        <v>51.7</v>
      </c>
      <c r="G66" s="7">
        <v>0.239706</v>
      </c>
      <c r="H66" s="5" t="s">
        <v>39</v>
      </c>
      <c r="I66" s="5" t="s">
        <v>33</v>
      </c>
      <c r="J66" s="5" t="s">
        <v>122</v>
      </c>
      <c r="K66" s="5" t="s">
        <v>41</v>
      </c>
      <c r="L66" s="5" t="s">
        <v>36</v>
      </c>
      <c r="M66" s="5">
        <v>95</v>
      </c>
      <c r="N66" s="5" t="s">
        <v>37</v>
      </c>
      <c r="O66" s="5">
        <v>12</v>
      </c>
      <c r="P66" s="6">
        <v>620.4</v>
      </c>
      <c r="Q66" s="6">
        <f t="shared" si="0"/>
        <v>51.699999999999996</v>
      </c>
      <c r="S66">
        <f>IFERROR(VLOOKUP($A66,Hoja1!$H$3:$I$138,2,0),0)</f>
        <v>51.7</v>
      </c>
      <c r="T66" s="9">
        <f t="shared" si="1"/>
        <v>0</v>
      </c>
    </row>
    <row r="67" spans="1:20" hidden="1" x14ac:dyDescent="0.3">
      <c r="A67" s="5">
        <v>9556715</v>
      </c>
      <c r="B67" s="5"/>
      <c r="C67" s="5" t="s">
        <v>106</v>
      </c>
      <c r="D67" s="5" t="s">
        <v>123</v>
      </c>
      <c r="E67" s="6">
        <v>26.75</v>
      </c>
      <c r="F67" s="15">
        <v>20.91</v>
      </c>
      <c r="G67" s="7">
        <v>0.21831800000000001</v>
      </c>
      <c r="H67" s="5" t="s">
        <v>39</v>
      </c>
      <c r="I67" s="5" t="s">
        <v>33</v>
      </c>
      <c r="J67" s="5" t="s">
        <v>124</v>
      </c>
      <c r="K67" s="5" t="s">
        <v>35</v>
      </c>
      <c r="L67" s="5" t="s">
        <v>36</v>
      </c>
      <c r="M67" s="5">
        <v>95</v>
      </c>
      <c r="N67" s="5" t="s">
        <v>37</v>
      </c>
      <c r="O67" s="5">
        <v>12</v>
      </c>
      <c r="P67" s="6">
        <v>250.95</v>
      </c>
      <c r="Q67" s="6">
        <f t="shared" si="0"/>
        <v>20.912499999999998</v>
      </c>
      <c r="S67">
        <f>IFERROR(VLOOKUP($A67,Hoja1!$H$3:$I$138,2,0),0)</f>
        <v>0</v>
      </c>
      <c r="T67" s="9">
        <f t="shared" si="1"/>
        <v>-20.912499999999998</v>
      </c>
    </row>
    <row r="68" spans="1:20" hidden="1" x14ac:dyDescent="0.3">
      <c r="A68" s="5">
        <v>9567868</v>
      </c>
      <c r="B68" s="5"/>
      <c r="C68" s="5" t="s">
        <v>81</v>
      </c>
      <c r="D68" s="5" t="s">
        <v>125</v>
      </c>
      <c r="E68" s="6">
        <v>57</v>
      </c>
      <c r="F68" s="6">
        <v>42.37</v>
      </c>
      <c r="G68" s="7">
        <v>0.25666699999999998</v>
      </c>
      <c r="H68" s="5" t="s">
        <v>32</v>
      </c>
      <c r="I68" s="5" t="s">
        <v>33</v>
      </c>
      <c r="J68" s="5" t="s">
        <v>83</v>
      </c>
      <c r="K68" s="5" t="s">
        <v>35</v>
      </c>
      <c r="L68" s="5" t="s">
        <v>36</v>
      </c>
      <c r="M68" s="5">
        <v>95</v>
      </c>
      <c r="N68" s="5" t="s">
        <v>37</v>
      </c>
      <c r="O68" s="5">
        <v>12</v>
      </c>
      <c r="P68" s="6">
        <v>508.4</v>
      </c>
      <c r="Q68" s="6">
        <f t="shared" si="0"/>
        <v>42.366666666666667</v>
      </c>
      <c r="S68">
        <f>IFERROR(VLOOKUP($A68,Hoja1!$H$3:$I$138,2,0),0)</f>
        <v>0</v>
      </c>
      <c r="T68" s="9">
        <f t="shared" si="1"/>
        <v>-42.366666666666667</v>
      </c>
    </row>
    <row r="69" spans="1:20" hidden="1" x14ac:dyDescent="0.3">
      <c r="A69" s="5">
        <v>9601863</v>
      </c>
      <c r="B69" s="5"/>
      <c r="C69" s="5" t="s">
        <v>126</v>
      </c>
      <c r="D69" s="5" t="s">
        <v>127</v>
      </c>
      <c r="E69" s="6">
        <v>163.86</v>
      </c>
      <c r="F69" s="6">
        <v>127.7</v>
      </c>
      <c r="G69" s="7">
        <v>0.22067600000000001</v>
      </c>
      <c r="H69" s="5" t="s">
        <v>32</v>
      </c>
      <c r="I69" s="5" t="s">
        <v>33</v>
      </c>
      <c r="J69" s="5" t="s">
        <v>128</v>
      </c>
      <c r="K69" s="5" t="s">
        <v>35</v>
      </c>
      <c r="L69" s="5" t="s">
        <v>36</v>
      </c>
      <c r="M69" s="5">
        <v>96</v>
      </c>
      <c r="N69" s="5" t="s">
        <v>37</v>
      </c>
      <c r="O69" s="5">
        <v>6</v>
      </c>
      <c r="P69" s="6">
        <v>766.19</v>
      </c>
      <c r="Q69" s="6">
        <f t="shared" si="0"/>
        <v>127.69833333333334</v>
      </c>
      <c r="S69">
        <f>IFERROR(VLOOKUP($A69,Hoja1!$H$3:$I$138,2,0),0)</f>
        <v>0</v>
      </c>
      <c r="T69" s="9">
        <f t="shared" si="1"/>
        <v>-127.69833333333334</v>
      </c>
    </row>
    <row r="70" spans="1:20" hidden="1" x14ac:dyDescent="0.3">
      <c r="A70" s="5">
        <v>9606472</v>
      </c>
      <c r="B70" s="5"/>
      <c r="C70" s="5" t="s">
        <v>129</v>
      </c>
      <c r="D70" s="5" t="s">
        <v>127</v>
      </c>
      <c r="E70" s="6">
        <v>92</v>
      </c>
      <c r="F70" s="6">
        <v>62.68</v>
      </c>
      <c r="G70" s="7">
        <v>0.31869599999999998</v>
      </c>
      <c r="H70" s="5" t="s">
        <v>32</v>
      </c>
      <c r="I70" s="5" t="s">
        <v>33</v>
      </c>
      <c r="J70" s="5" t="s">
        <v>130</v>
      </c>
      <c r="K70" s="5" t="s">
        <v>35</v>
      </c>
      <c r="L70" s="5" t="s">
        <v>36</v>
      </c>
      <c r="M70" s="5">
        <v>96</v>
      </c>
      <c r="N70" s="5" t="s">
        <v>37</v>
      </c>
      <c r="O70" s="5">
        <v>6</v>
      </c>
      <c r="P70" s="6">
        <v>376.1</v>
      </c>
      <c r="Q70" s="6">
        <f t="shared" si="0"/>
        <v>62.683333333333337</v>
      </c>
      <c r="S70">
        <f>IFERROR(VLOOKUP($A70,Hoja1!$H$3:$I$138,2,0),0)</f>
        <v>0</v>
      </c>
      <c r="T70" s="9">
        <f t="shared" si="1"/>
        <v>-62.683333333333337</v>
      </c>
    </row>
    <row r="71" spans="1:20" hidden="1" x14ac:dyDescent="0.3">
      <c r="A71" s="5">
        <v>9609199</v>
      </c>
      <c r="B71" s="5"/>
      <c r="C71" s="5" t="s">
        <v>129</v>
      </c>
      <c r="D71" s="5" t="s">
        <v>127</v>
      </c>
      <c r="E71" s="6">
        <v>101.54</v>
      </c>
      <c r="F71" s="15">
        <v>73.59</v>
      </c>
      <c r="G71" s="7">
        <v>0.27526099999999998</v>
      </c>
      <c r="H71" s="5" t="s">
        <v>39</v>
      </c>
      <c r="I71" s="5" t="s">
        <v>33</v>
      </c>
      <c r="J71" s="5" t="s">
        <v>130</v>
      </c>
      <c r="K71" s="5" t="s">
        <v>41</v>
      </c>
      <c r="L71" s="5" t="s">
        <v>36</v>
      </c>
      <c r="M71" s="5">
        <v>96</v>
      </c>
      <c r="N71" s="5" t="s">
        <v>37</v>
      </c>
      <c r="O71" s="5">
        <v>6</v>
      </c>
      <c r="P71" s="6">
        <v>441.54</v>
      </c>
      <c r="Q71" s="6">
        <f t="shared" si="0"/>
        <v>73.59</v>
      </c>
      <c r="S71">
        <f>IFERROR(VLOOKUP($A71,Hoja1!$H$3:$I$138,2,0),0)</f>
        <v>73.59</v>
      </c>
      <c r="T71" s="9">
        <f t="shared" si="1"/>
        <v>0</v>
      </c>
    </row>
    <row r="72" spans="1:20" hidden="1" x14ac:dyDescent="0.3">
      <c r="A72" s="5">
        <v>9632734</v>
      </c>
      <c r="B72" s="5"/>
      <c r="C72" s="5" t="s">
        <v>131</v>
      </c>
      <c r="D72" s="5" t="s">
        <v>132</v>
      </c>
      <c r="E72" s="6">
        <v>210.73</v>
      </c>
      <c r="F72" s="6">
        <v>85.7</v>
      </c>
      <c r="G72" s="7">
        <v>0.59331800000000001</v>
      </c>
      <c r="H72" s="5" t="s">
        <v>32</v>
      </c>
      <c r="I72" s="5" t="s">
        <v>33</v>
      </c>
      <c r="J72" s="5" t="s">
        <v>133</v>
      </c>
      <c r="K72" s="5" t="s">
        <v>35</v>
      </c>
      <c r="L72" s="5" t="s">
        <v>36</v>
      </c>
      <c r="M72" s="5">
        <v>96</v>
      </c>
      <c r="N72" s="5" t="s">
        <v>37</v>
      </c>
      <c r="O72" s="5">
        <v>12</v>
      </c>
      <c r="P72" s="6">
        <v>1028.3900000000001</v>
      </c>
      <c r="Q72" s="6">
        <f t="shared" si="0"/>
        <v>85.69916666666667</v>
      </c>
      <c r="S72">
        <f>IFERROR(VLOOKUP($A72,Hoja1!$H$3:$I$138,2,0),0)</f>
        <v>0</v>
      </c>
      <c r="T72" s="9">
        <f t="shared" si="1"/>
        <v>-85.69916666666667</v>
      </c>
    </row>
    <row r="73" spans="1:20" hidden="1" x14ac:dyDescent="0.3">
      <c r="A73" s="5">
        <v>9635219</v>
      </c>
      <c r="B73" s="5"/>
      <c r="C73" s="5" t="s">
        <v>134</v>
      </c>
      <c r="D73" s="5" t="s">
        <v>135</v>
      </c>
      <c r="E73" s="6">
        <v>102.22</v>
      </c>
      <c r="F73" s="6">
        <v>76.91</v>
      </c>
      <c r="G73" s="7">
        <v>0.24760299999999999</v>
      </c>
      <c r="H73" s="5" t="s">
        <v>32</v>
      </c>
      <c r="I73" s="5" t="s">
        <v>33</v>
      </c>
      <c r="J73" s="5" t="s">
        <v>136</v>
      </c>
      <c r="K73" s="5" t="s">
        <v>35</v>
      </c>
      <c r="L73" s="5" t="s">
        <v>36</v>
      </c>
      <c r="M73" s="5">
        <v>96</v>
      </c>
      <c r="N73" s="5" t="s">
        <v>37</v>
      </c>
      <c r="O73" s="5">
        <v>24</v>
      </c>
      <c r="P73" s="6">
        <v>1845.82</v>
      </c>
      <c r="Q73" s="6">
        <f t="shared" si="0"/>
        <v>76.909166666666664</v>
      </c>
      <c r="S73">
        <f>IFERROR(VLOOKUP($A73,Hoja1!$H$3:$I$138,2,0),0)</f>
        <v>0</v>
      </c>
      <c r="T73" s="9">
        <f t="shared" si="1"/>
        <v>-76.909166666666664</v>
      </c>
    </row>
    <row r="74" spans="1:20" hidden="1" x14ac:dyDescent="0.3">
      <c r="A74" s="5">
        <v>9636620</v>
      </c>
      <c r="B74" s="5"/>
      <c r="C74" s="5" t="s">
        <v>137</v>
      </c>
      <c r="D74" s="5" t="s">
        <v>132</v>
      </c>
      <c r="E74" s="6">
        <v>410.75</v>
      </c>
      <c r="F74" s="6">
        <v>279.64</v>
      </c>
      <c r="G74" s="7">
        <v>0.31919700000000001</v>
      </c>
      <c r="H74" s="5" t="s">
        <v>32</v>
      </c>
      <c r="I74" s="5" t="s">
        <v>33</v>
      </c>
      <c r="J74" s="5" t="s">
        <v>138</v>
      </c>
      <c r="K74" s="5" t="s">
        <v>35</v>
      </c>
      <c r="L74" s="5" t="s">
        <v>36</v>
      </c>
      <c r="M74" s="5">
        <v>96</v>
      </c>
      <c r="N74" s="5" t="s">
        <v>37</v>
      </c>
      <c r="O74" s="5">
        <v>6</v>
      </c>
      <c r="P74" s="6">
        <v>1677.88</v>
      </c>
      <c r="Q74" s="6">
        <f t="shared" si="0"/>
        <v>279.6466666666667</v>
      </c>
      <c r="S74">
        <f>IFERROR(VLOOKUP($A74,Hoja1!$H$3:$I$138,2,0),0)</f>
        <v>0</v>
      </c>
      <c r="T74" s="9">
        <f t="shared" si="1"/>
        <v>-279.6466666666667</v>
      </c>
    </row>
    <row r="75" spans="1:20" hidden="1" x14ac:dyDescent="0.3">
      <c r="A75" s="5">
        <v>9637831</v>
      </c>
      <c r="B75" s="5"/>
      <c r="C75" s="5" t="s">
        <v>139</v>
      </c>
      <c r="D75" s="5" t="s">
        <v>140</v>
      </c>
      <c r="E75" s="6">
        <v>121.98</v>
      </c>
      <c r="F75" s="15">
        <v>89.44</v>
      </c>
      <c r="G75" s="7">
        <v>0.26676499999999997</v>
      </c>
      <c r="H75" s="5" t="s">
        <v>39</v>
      </c>
      <c r="I75" s="5" t="s">
        <v>33</v>
      </c>
      <c r="J75" s="5" t="s">
        <v>141</v>
      </c>
      <c r="K75" s="5" t="s">
        <v>41</v>
      </c>
      <c r="L75" s="5" t="s">
        <v>36</v>
      </c>
      <c r="M75" s="5">
        <v>96</v>
      </c>
      <c r="N75" s="5" t="s">
        <v>37</v>
      </c>
      <c r="O75" s="5">
        <v>6</v>
      </c>
      <c r="P75" s="6">
        <v>536.66</v>
      </c>
      <c r="Q75" s="6">
        <f t="shared" si="0"/>
        <v>89.443333333333328</v>
      </c>
      <c r="S75">
        <f>IFERROR(VLOOKUP($A75,Hoja1!$H$3:$I$138,2,0),0)</f>
        <v>89.44</v>
      </c>
      <c r="T75" s="9">
        <f t="shared" si="1"/>
        <v>-3.3333333333303017E-3</v>
      </c>
    </row>
    <row r="76" spans="1:20" hidden="1" x14ac:dyDescent="0.3">
      <c r="A76" s="5">
        <v>9637838</v>
      </c>
      <c r="B76" s="5"/>
      <c r="C76" s="5" t="s">
        <v>142</v>
      </c>
      <c r="D76" s="5" t="s">
        <v>140</v>
      </c>
      <c r="E76" s="6">
        <v>121.98</v>
      </c>
      <c r="F76" s="15">
        <v>89.44</v>
      </c>
      <c r="G76" s="7">
        <v>0.26676499999999997</v>
      </c>
      <c r="H76" s="5" t="s">
        <v>39</v>
      </c>
      <c r="I76" s="5" t="s">
        <v>33</v>
      </c>
      <c r="J76" s="5" t="s">
        <v>143</v>
      </c>
      <c r="K76" s="5" t="s">
        <v>41</v>
      </c>
      <c r="L76" s="5" t="s">
        <v>36</v>
      </c>
      <c r="M76" s="5">
        <v>96</v>
      </c>
      <c r="N76" s="5" t="s">
        <v>37</v>
      </c>
      <c r="O76" s="5">
        <v>6</v>
      </c>
      <c r="P76" s="6">
        <v>536.66</v>
      </c>
      <c r="Q76" s="6">
        <f t="shared" si="0"/>
        <v>89.443333333333328</v>
      </c>
      <c r="S76">
        <f>IFERROR(VLOOKUP($A76,Hoja1!$H$3:$I$138,2,0),0)</f>
        <v>89.44</v>
      </c>
      <c r="T76" s="9">
        <f t="shared" si="1"/>
        <v>-3.3333333333303017E-3</v>
      </c>
    </row>
    <row r="77" spans="1:20" hidden="1" x14ac:dyDescent="0.3">
      <c r="A77" s="5">
        <v>9640183</v>
      </c>
      <c r="B77" s="5"/>
      <c r="C77" s="5" t="s">
        <v>144</v>
      </c>
      <c r="D77" s="5" t="s">
        <v>127</v>
      </c>
      <c r="E77" s="6">
        <v>149.93</v>
      </c>
      <c r="F77" s="6">
        <v>112.03</v>
      </c>
      <c r="G77" s="7">
        <v>0.25278499999999998</v>
      </c>
      <c r="H77" s="5" t="s">
        <v>32</v>
      </c>
      <c r="I77" s="5" t="s">
        <v>33</v>
      </c>
      <c r="J77" s="5" t="s">
        <v>145</v>
      </c>
      <c r="K77" s="5" t="s">
        <v>35</v>
      </c>
      <c r="L77" s="5" t="s">
        <v>36</v>
      </c>
      <c r="M77" s="5">
        <v>96</v>
      </c>
      <c r="N77" s="5" t="s">
        <v>37</v>
      </c>
      <c r="O77" s="5">
        <v>6</v>
      </c>
      <c r="P77" s="6">
        <v>672.18</v>
      </c>
      <c r="Q77" s="6">
        <f t="shared" si="0"/>
        <v>112.02999999999999</v>
      </c>
      <c r="S77">
        <f>IFERROR(VLOOKUP($A77,Hoja1!$H$3:$I$138,2,0),0)</f>
        <v>0</v>
      </c>
      <c r="T77" s="9">
        <f t="shared" si="1"/>
        <v>-112.02999999999999</v>
      </c>
    </row>
    <row r="78" spans="1:20" hidden="1" x14ac:dyDescent="0.3">
      <c r="A78" s="5">
        <v>9641282</v>
      </c>
      <c r="B78" s="5"/>
      <c r="C78" s="5" t="s">
        <v>144</v>
      </c>
      <c r="D78" s="5" t="s">
        <v>127</v>
      </c>
      <c r="E78" s="6">
        <v>132.88999999999999</v>
      </c>
      <c r="F78" s="15">
        <v>98.6</v>
      </c>
      <c r="G78" s="7">
        <v>0.25803300000000001</v>
      </c>
      <c r="H78" s="5" t="s">
        <v>39</v>
      </c>
      <c r="I78" s="5" t="s">
        <v>33</v>
      </c>
      <c r="J78" s="5" t="s">
        <v>145</v>
      </c>
      <c r="K78" s="5" t="s">
        <v>41</v>
      </c>
      <c r="L78" s="5" t="s">
        <v>36</v>
      </c>
      <c r="M78" s="5">
        <v>96</v>
      </c>
      <c r="N78" s="5" t="s">
        <v>37</v>
      </c>
      <c r="O78" s="5">
        <v>6</v>
      </c>
      <c r="P78" s="6">
        <v>591.62</v>
      </c>
      <c r="Q78" s="6">
        <f t="shared" si="0"/>
        <v>98.603333333333339</v>
      </c>
      <c r="S78">
        <f>IFERROR(VLOOKUP($A78,Hoja1!$H$3:$I$138,2,0),0)</f>
        <v>98.6</v>
      </c>
      <c r="T78" s="9">
        <f t="shared" si="1"/>
        <v>-3.3333333333445125E-3</v>
      </c>
    </row>
    <row r="79" spans="1:20" hidden="1" x14ac:dyDescent="0.3">
      <c r="A79" s="5">
        <v>9655889</v>
      </c>
      <c r="B79" s="5"/>
      <c r="C79" s="5" t="s">
        <v>146</v>
      </c>
      <c r="D79" s="5" t="s">
        <v>147</v>
      </c>
      <c r="E79" s="6">
        <v>204.46</v>
      </c>
      <c r="F79" s="6">
        <v>156.69</v>
      </c>
      <c r="G79" s="7">
        <v>0.23363999999999999</v>
      </c>
      <c r="H79" s="5" t="s">
        <v>148</v>
      </c>
      <c r="I79" s="5" t="s">
        <v>33</v>
      </c>
      <c r="J79" s="5" t="s">
        <v>149</v>
      </c>
      <c r="K79" s="5" t="s">
        <v>35</v>
      </c>
      <c r="L79" s="5" t="s">
        <v>36</v>
      </c>
      <c r="M79" s="5">
        <v>96</v>
      </c>
      <c r="N79" s="5" t="s">
        <v>37</v>
      </c>
      <c r="O79" s="5">
        <v>6</v>
      </c>
      <c r="P79" s="6">
        <v>940.14</v>
      </c>
      <c r="Q79" s="6">
        <f t="shared" si="0"/>
        <v>156.69</v>
      </c>
      <c r="S79">
        <f>IFERROR(VLOOKUP($A79,Hoja1!$H$3:$I$138,2,0),0)</f>
        <v>156.69</v>
      </c>
      <c r="T79" s="9">
        <f t="shared" si="1"/>
        <v>0</v>
      </c>
    </row>
    <row r="80" spans="1:20" hidden="1" x14ac:dyDescent="0.3">
      <c r="A80" s="5">
        <v>9655917</v>
      </c>
      <c r="B80" s="5"/>
      <c r="C80" s="5" t="s">
        <v>146</v>
      </c>
      <c r="D80" s="5" t="s">
        <v>147</v>
      </c>
      <c r="E80" s="6">
        <v>178.82</v>
      </c>
      <c r="F80" s="6">
        <v>138.37</v>
      </c>
      <c r="G80" s="7">
        <v>0.22620499999999999</v>
      </c>
      <c r="H80" s="5" t="s">
        <v>32</v>
      </c>
      <c r="I80" s="5" t="s">
        <v>33</v>
      </c>
      <c r="J80" s="5" t="s">
        <v>149</v>
      </c>
      <c r="K80" s="5" t="s">
        <v>35</v>
      </c>
      <c r="L80" s="5" t="s">
        <v>36</v>
      </c>
      <c r="M80" s="5">
        <v>96</v>
      </c>
      <c r="N80" s="5" t="s">
        <v>37</v>
      </c>
      <c r="O80" s="5">
        <v>6</v>
      </c>
      <c r="P80" s="6">
        <v>830.19</v>
      </c>
      <c r="Q80" s="6">
        <f t="shared" si="0"/>
        <v>138.36500000000001</v>
      </c>
      <c r="S80">
        <f>IFERROR(VLOOKUP($A80,Hoja1!$H$3:$I$138,2,0),0)</f>
        <v>0</v>
      </c>
      <c r="T80" s="9">
        <f t="shared" si="1"/>
        <v>-138.36500000000001</v>
      </c>
    </row>
    <row r="81" spans="1:20" hidden="1" x14ac:dyDescent="0.3">
      <c r="A81" s="5">
        <v>9655924</v>
      </c>
      <c r="B81" s="5"/>
      <c r="C81" s="5" t="s">
        <v>144</v>
      </c>
      <c r="D81" s="5" t="s">
        <v>127</v>
      </c>
      <c r="E81" s="6">
        <v>98.81</v>
      </c>
      <c r="F81" s="15">
        <v>75.510000000000005</v>
      </c>
      <c r="G81" s="7">
        <v>0.23580599999999999</v>
      </c>
      <c r="H81" s="5" t="s">
        <v>39</v>
      </c>
      <c r="I81" s="5" t="s">
        <v>33</v>
      </c>
      <c r="J81" s="5" t="s">
        <v>150</v>
      </c>
      <c r="K81" s="5" t="s">
        <v>41</v>
      </c>
      <c r="L81" s="5" t="s">
        <v>36</v>
      </c>
      <c r="M81" s="5">
        <v>96</v>
      </c>
      <c r="N81" s="5" t="s">
        <v>37</v>
      </c>
      <c r="O81" s="5">
        <v>12</v>
      </c>
      <c r="P81" s="6">
        <v>906.17</v>
      </c>
      <c r="Q81" s="6">
        <f t="shared" si="0"/>
        <v>75.514166666666668</v>
      </c>
      <c r="S81">
        <f>IFERROR(VLOOKUP($A81,Hoja1!$H$3:$I$138,2,0),0)</f>
        <v>75.510000000000005</v>
      </c>
      <c r="T81" s="9">
        <f t="shared" si="1"/>
        <v>-4.1666666666628771E-3</v>
      </c>
    </row>
    <row r="82" spans="1:20" hidden="1" x14ac:dyDescent="0.3">
      <c r="A82" s="5">
        <v>9659394</v>
      </c>
      <c r="B82" s="5"/>
      <c r="C82" s="5" t="s">
        <v>137</v>
      </c>
      <c r="D82" s="5" t="s">
        <v>132</v>
      </c>
      <c r="E82" s="6">
        <v>414.13</v>
      </c>
      <c r="F82" s="6">
        <v>313.02999999999997</v>
      </c>
      <c r="G82" s="7">
        <v>0.24412600000000001</v>
      </c>
      <c r="H82" s="5" t="s">
        <v>32</v>
      </c>
      <c r="I82" s="5" t="s">
        <v>33</v>
      </c>
      <c r="J82" s="5" t="s">
        <v>138</v>
      </c>
      <c r="K82" s="5" t="s">
        <v>35</v>
      </c>
      <c r="L82" s="5" t="s">
        <v>36</v>
      </c>
      <c r="M82" s="5">
        <v>96</v>
      </c>
      <c r="N82" s="5" t="s">
        <v>37</v>
      </c>
      <c r="O82" s="5">
        <v>6</v>
      </c>
      <c r="P82" s="6">
        <v>1878.19</v>
      </c>
      <c r="Q82" s="6">
        <f t="shared" si="0"/>
        <v>313.03166666666669</v>
      </c>
      <c r="S82">
        <f>IFERROR(VLOOKUP($A82,Hoja1!$H$3:$I$138,2,0),0)</f>
        <v>313.02999999999997</v>
      </c>
      <c r="T82" s="9">
        <f t="shared" si="1"/>
        <v>-1.6666666667219943E-3</v>
      </c>
    </row>
    <row r="83" spans="1:20" hidden="1" x14ac:dyDescent="0.3">
      <c r="A83" s="5">
        <v>9659478</v>
      </c>
      <c r="B83" s="5"/>
      <c r="C83" s="5" t="s">
        <v>131</v>
      </c>
      <c r="D83" s="5" t="s">
        <v>151</v>
      </c>
      <c r="E83" s="6">
        <v>210.73</v>
      </c>
      <c r="F83" s="6">
        <v>85.7</v>
      </c>
      <c r="G83" s="7">
        <v>0.59331800000000001</v>
      </c>
      <c r="H83" s="5" t="s">
        <v>32</v>
      </c>
      <c r="I83" s="5" t="s">
        <v>33</v>
      </c>
      <c r="J83" s="5" t="s">
        <v>133</v>
      </c>
      <c r="K83" s="5" t="s">
        <v>35</v>
      </c>
      <c r="L83" s="5" t="s">
        <v>36</v>
      </c>
      <c r="M83" s="5">
        <v>96</v>
      </c>
      <c r="N83" s="5" t="s">
        <v>37</v>
      </c>
      <c r="O83" s="5">
        <v>12</v>
      </c>
      <c r="P83" s="6">
        <v>1028.4000000000001</v>
      </c>
      <c r="Q83" s="6">
        <f t="shared" si="0"/>
        <v>85.7</v>
      </c>
      <c r="S83">
        <f>IFERROR(VLOOKUP($A83,Hoja1!$H$3:$I$138,2,0),0)</f>
        <v>0</v>
      </c>
      <c r="T83" s="9">
        <f t="shared" si="1"/>
        <v>-85.7</v>
      </c>
    </row>
    <row r="84" spans="1:20" hidden="1" x14ac:dyDescent="0.3">
      <c r="A84" s="5">
        <v>9661806</v>
      </c>
      <c r="B84" s="5"/>
      <c r="C84" s="5" t="s">
        <v>152</v>
      </c>
      <c r="D84" s="5" t="s">
        <v>153</v>
      </c>
      <c r="E84" s="6">
        <v>125.39</v>
      </c>
      <c r="F84" s="6">
        <v>93.01</v>
      </c>
      <c r="G84" s="7">
        <v>0.25823400000000002</v>
      </c>
      <c r="H84" s="5" t="s">
        <v>32</v>
      </c>
      <c r="I84" s="5" t="s">
        <v>33</v>
      </c>
      <c r="J84" s="5" t="s">
        <v>154</v>
      </c>
      <c r="K84" s="5" t="s">
        <v>35</v>
      </c>
      <c r="L84" s="5" t="s">
        <v>36</v>
      </c>
      <c r="M84" s="5">
        <v>96</v>
      </c>
      <c r="N84" s="5" t="s">
        <v>37</v>
      </c>
      <c r="O84" s="5">
        <v>12</v>
      </c>
      <c r="P84" s="6">
        <v>1116.1500000000001</v>
      </c>
      <c r="Q84" s="6">
        <f t="shared" si="0"/>
        <v>93.012500000000003</v>
      </c>
      <c r="S84">
        <f>IFERROR(VLOOKUP($A84,Hoja1!$H$3:$I$138,2,0),0)</f>
        <v>97.33</v>
      </c>
      <c r="T84" s="9">
        <f t="shared" si="1"/>
        <v>4.3174999999999955</v>
      </c>
    </row>
    <row r="85" spans="1:20" hidden="1" x14ac:dyDescent="0.3">
      <c r="A85" s="5">
        <v>9665365</v>
      </c>
      <c r="B85" s="5"/>
      <c r="C85" s="5" t="s">
        <v>155</v>
      </c>
      <c r="D85" s="5" t="s">
        <v>147</v>
      </c>
      <c r="E85" s="6">
        <v>87.91</v>
      </c>
      <c r="F85" s="15">
        <v>64.540000000000006</v>
      </c>
      <c r="G85" s="7">
        <v>0.26584000000000002</v>
      </c>
      <c r="H85" s="5" t="s">
        <v>39</v>
      </c>
      <c r="I85" s="5" t="s">
        <v>33</v>
      </c>
      <c r="J85" s="5" t="s">
        <v>156</v>
      </c>
      <c r="K85" s="5" t="s">
        <v>41</v>
      </c>
      <c r="L85" s="5" t="s">
        <v>36</v>
      </c>
      <c r="M85" s="5">
        <v>96</v>
      </c>
      <c r="N85" s="5" t="s">
        <v>37</v>
      </c>
      <c r="O85" s="5">
        <v>6</v>
      </c>
      <c r="P85" s="6">
        <v>387.24</v>
      </c>
      <c r="Q85" s="6">
        <f t="shared" si="0"/>
        <v>64.540000000000006</v>
      </c>
      <c r="S85">
        <f>IFERROR(VLOOKUP($A85,Hoja1!$H$3:$I$138,2,0),0)</f>
        <v>64.540000000000006</v>
      </c>
      <c r="T85" s="9">
        <f t="shared" si="1"/>
        <v>0</v>
      </c>
    </row>
    <row r="86" spans="1:20" hidden="1" x14ac:dyDescent="0.3">
      <c r="A86" s="5">
        <v>9666702</v>
      </c>
      <c r="B86" s="5"/>
      <c r="C86" s="5" t="s">
        <v>155</v>
      </c>
      <c r="D86" s="5" t="s">
        <v>147</v>
      </c>
      <c r="E86" s="6">
        <v>85.18</v>
      </c>
      <c r="F86" s="6">
        <v>60.95</v>
      </c>
      <c r="G86" s="7">
        <v>0.28445599999999999</v>
      </c>
      <c r="H86" s="5" t="s">
        <v>32</v>
      </c>
      <c r="I86" s="5" t="s">
        <v>33</v>
      </c>
      <c r="J86" s="5" t="s">
        <v>156</v>
      </c>
      <c r="K86" s="5" t="s">
        <v>35</v>
      </c>
      <c r="L86" s="5" t="s">
        <v>36</v>
      </c>
      <c r="M86" s="5">
        <v>96</v>
      </c>
      <c r="N86" s="5" t="s">
        <v>37</v>
      </c>
      <c r="O86" s="5">
        <v>6</v>
      </c>
      <c r="P86" s="6">
        <v>365.7</v>
      </c>
      <c r="Q86" s="6">
        <f t="shared" ref="Q86:Q149" si="2">+P86/O86</f>
        <v>60.949999999999996</v>
      </c>
      <c r="S86">
        <f>IFERROR(VLOOKUP($A86,Hoja1!$H$3:$I$138,2,0),0)</f>
        <v>0</v>
      </c>
      <c r="T86" s="9">
        <f t="shared" ref="T86:T149" si="3">+S86-Q86</f>
        <v>-60.949999999999996</v>
      </c>
    </row>
    <row r="87" spans="1:20" hidden="1" x14ac:dyDescent="0.3">
      <c r="A87" s="5">
        <v>9667710</v>
      </c>
      <c r="B87" s="5"/>
      <c r="C87" s="5" t="s">
        <v>157</v>
      </c>
      <c r="D87" s="5" t="s">
        <v>147</v>
      </c>
      <c r="E87" s="6">
        <v>115.17</v>
      </c>
      <c r="F87" s="15">
        <v>86.8</v>
      </c>
      <c r="G87" s="7">
        <v>0.246332</v>
      </c>
      <c r="H87" s="5" t="s">
        <v>39</v>
      </c>
      <c r="I87" s="5" t="s">
        <v>33</v>
      </c>
      <c r="J87" s="5" t="s">
        <v>158</v>
      </c>
      <c r="K87" s="5" t="s">
        <v>41</v>
      </c>
      <c r="L87" s="5" t="s">
        <v>36</v>
      </c>
      <c r="M87" s="5">
        <v>96</v>
      </c>
      <c r="N87" s="5" t="s">
        <v>37</v>
      </c>
      <c r="O87" s="5">
        <v>6</v>
      </c>
      <c r="P87" s="6">
        <v>520.79999999999995</v>
      </c>
      <c r="Q87" s="6">
        <f t="shared" si="2"/>
        <v>86.8</v>
      </c>
      <c r="S87">
        <f>IFERROR(VLOOKUP($A87,Hoja1!$H$3:$I$138,2,0),0)</f>
        <v>86.8</v>
      </c>
      <c r="T87" s="9">
        <f t="shared" si="3"/>
        <v>0</v>
      </c>
    </row>
    <row r="88" spans="1:20" hidden="1" x14ac:dyDescent="0.3">
      <c r="A88" s="5">
        <v>9677072</v>
      </c>
      <c r="B88" s="5"/>
      <c r="C88" s="5" t="s">
        <v>159</v>
      </c>
      <c r="D88" s="5" t="s">
        <v>147</v>
      </c>
      <c r="E88" s="6">
        <v>135.61000000000001</v>
      </c>
      <c r="F88" s="15">
        <v>100.09</v>
      </c>
      <c r="G88" s="7">
        <v>0.26192799999999999</v>
      </c>
      <c r="H88" s="5" t="s">
        <v>39</v>
      </c>
      <c r="I88" s="5" t="s">
        <v>33</v>
      </c>
      <c r="J88" s="5" t="s">
        <v>160</v>
      </c>
      <c r="K88" s="5" t="s">
        <v>41</v>
      </c>
      <c r="L88" s="5" t="s">
        <v>36</v>
      </c>
      <c r="M88" s="5">
        <v>96</v>
      </c>
      <c r="N88" s="5" t="s">
        <v>37</v>
      </c>
      <c r="O88" s="5">
        <v>6</v>
      </c>
      <c r="P88" s="6">
        <v>600.53</v>
      </c>
      <c r="Q88" s="6">
        <f t="shared" si="2"/>
        <v>100.08833333333332</v>
      </c>
      <c r="S88">
        <f>IFERROR(VLOOKUP($A88,Hoja1!$H$3:$I$138,2,0),0)</f>
        <v>100.09</v>
      </c>
      <c r="T88" s="9">
        <f t="shared" si="3"/>
        <v>1.6666666666793617E-3</v>
      </c>
    </row>
    <row r="89" spans="1:20" hidden="1" x14ac:dyDescent="0.3">
      <c r="A89" s="5">
        <v>9682864</v>
      </c>
      <c r="B89" s="5"/>
      <c r="C89" s="5" t="s">
        <v>134</v>
      </c>
      <c r="D89" s="5" t="s">
        <v>135</v>
      </c>
      <c r="E89" s="6">
        <v>207.85</v>
      </c>
      <c r="F89" s="6">
        <v>155.44999999999999</v>
      </c>
      <c r="G89" s="7">
        <v>0.25210500000000002</v>
      </c>
      <c r="H89" s="5" t="s">
        <v>32</v>
      </c>
      <c r="I89" s="5" t="s">
        <v>33</v>
      </c>
      <c r="J89" s="5" t="s">
        <v>161</v>
      </c>
      <c r="K89" s="5" t="s">
        <v>35</v>
      </c>
      <c r="L89" s="5" t="s">
        <v>36</v>
      </c>
      <c r="M89" s="5">
        <v>96</v>
      </c>
      <c r="N89" s="5" t="s">
        <v>37</v>
      </c>
      <c r="O89" s="5">
        <v>12</v>
      </c>
      <c r="P89" s="6">
        <v>1865.36</v>
      </c>
      <c r="Q89" s="6">
        <f t="shared" si="2"/>
        <v>155.44666666666666</v>
      </c>
      <c r="S89">
        <f>IFERROR(VLOOKUP($A89,Hoja1!$H$3:$I$138,2,0),0)</f>
        <v>0</v>
      </c>
      <c r="T89" s="9">
        <f t="shared" si="3"/>
        <v>-155.44666666666666</v>
      </c>
    </row>
    <row r="90" spans="1:20" hidden="1" x14ac:dyDescent="0.3">
      <c r="A90" s="5">
        <v>9684671</v>
      </c>
      <c r="B90" s="5"/>
      <c r="C90" s="5" t="s">
        <v>162</v>
      </c>
      <c r="D90" s="5" t="s">
        <v>163</v>
      </c>
      <c r="E90" s="6">
        <v>132.88999999999999</v>
      </c>
      <c r="F90" s="15">
        <v>100.09</v>
      </c>
      <c r="G90" s="7">
        <v>0.24682100000000001</v>
      </c>
      <c r="H90" s="5" t="s">
        <v>39</v>
      </c>
      <c r="I90" s="5" t="s">
        <v>33</v>
      </c>
      <c r="J90" s="5" t="s">
        <v>164</v>
      </c>
      <c r="K90" s="5" t="s">
        <v>41</v>
      </c>
      <c r="L90" s="5" t="s">
        <v>36</v>
      </c>
      <c r="M90" s="5">
        <v>96</v>
      </c>
      <c r="N90" s="5" t="s">
        <v>37</v>
      </c>
      <c r="O90" s="5">
        <v>6</v>
      </c>
      <c r="P90" s="6">
        <v>600.53</v>
      </c>
      <c r="Q90" s="6">
        <f t="shared" si="2"/>
        <v>100.08833333333332</v>
      </c>
      <c r="S90">
        <f>IFERROR(VLOOKUP($A90,Hoja1!$H$3:$I$138,2,0),0)</f>
        <v>100.09</v>
      </c>
      <c r="T90" s="9">
        <f t="shared" si="3"/>
        <v>1.6666666666793617E-3</v>
      </c>
    </row>
    <row r="91" spans="1:20" hidden="1" x14ac:dyDescent="0.3">
      <c r="A91" s="5">
        <v>9685231</v>
      </c>
      <c r="B91" s="5"/>
      <c r="C91" s="5" t="s">
        <v>126</v>
      </c>
      <c r="D91" s="5" t="s">
        <v>127</v>
      </c>
      <c r="E91" s="6">
        <v>190.18</v>
      </c>
      <c r="F91" s="6">
        <v>145.99</v>
      </c>
      <c r="G91" s="7">
        <v>0.23235900000000001</v>
      </c>
      <c r="H91" s="5" t="s">
        <v>32</v>
      </c>
      <c r="I91" s="5" t="s">
        <v>33</v>
      </c>
      <c r="J91" s="5" t="s">
        <v>128</v>
      </c>
      <c r="K91" s="5" t="s">
        <v>35</v>
      </c>
      <c r="L91" s="5" t="s">
        <v>36</v>
      </c>
      <c r="M91" s="5">
        <v>96</v>
      </c>
      <c r="N91" s="5" t="s">
        <v>37</v>
      </c>
      <c r="O91" s="5">
        <v>6</v>
      </c>
      <c r="P91" s="6">
        <v>875.94</v>
      </c>
      <c r="Q91" s="6">
        <f t="shared" si="2"/>
        <v>145.99</v>
      </c>
      <c r="S91">
        <f>IFERROR(VLOOKUP($A91,Hoja1!$H$3:$I$138,2,0),0)</f>
        <v>145.99</v>
      </c>
      <c r="T91" s="9">
        <f t="shared" si="3"/>
        <v>0</v>
      </c>
    </row>
    <row r="92" spans="1:20" hidden="1" x14ac:dyDescent="0.3">
      <c r="A92" s="5">
        <v>100036450</v>
      </c>
      <c r="B92" s="5"/>
      <c r="C92" s="5" t="s">
        <v>165</v>
      </c>
      <c r="D92" s="5" t="s">
        <v>166</v>
      </c>
      <c r="E92" s="6">
        <v>121.74</v>
      </c>
      <c r="F92" s="6">
        <v>92.84</v>
      </c>
      <c r="G92" s="7">
        <v>0.23739099999999999</v>
      </c>
      <c r="H92" s="5" t="s">
        <v>32</v>
      </c>
      <c r="I92" s="5" t="s">
        <v>33</v>
      </c>
      <c r="J92" s="5" t="s">
        <v>167</v>
      </c>
      <c r="K92" s="5" t="s">
        <v>35</v>
      </c>
      <c r="L92" s="5" t="s">
        <v>36</v>
      </c>
      <c r="M92" s="5">
        <v>96</v>
      </c>
      <c r="N92" s="5" t="s">
        <v>37</v>
      </c>
      <c r="O92" s="5">
        <v>12</v>
      </c>
      <c r="P92" s="6">
        <v>1114.08</v>
      </c>
      <c r="Q92" s="6">
        <f t="shared" si="2"/>
        <v>92.839999999999989</v>
      </c>
      <c r="S92">
        <f>IFERROR(VLOOKUP($A92,Hoja1!$H$3:$I$138,2,0),0)</f>
        <v>92.84</v>
      </c>
      <c r="T92" s="9">
        <f t="shared" si="3"/>
        <v>0</v>
      </c>
    </row>
    <row r="93" spans="1:20" hidden="1" x14ac:dyDescent="0.3">
      <c r="A93" s="5">
        <v>100043204</v>
      </c>
      <c r="B93" s="5"/>
      <c r="C93" s="5" t="s">
        <v>157</v>
      </c>
      <c r="D93" s="5" t="s">
        <v>147</v>
      </c>
      <c r="E93" s="6">
        <v>97.45</v>
      </c>
      <c r="F93" s="6">
        <v>72.239999999999995</v>
      </c>
      <c r="G93" s="7">
        <v>0.25869700000000001</v>
      </c>
      <c r="H93" s="5" t="s">
        <v>32</v>
      </c>
      <c r="I93" s="5" t="s">
        <v>33</v>
      </c>
      <c r="J93" s="5" t="s">
        <v>158</v>
      </c>
      <c r="K93" s="5" t="s">
        <v>35</v>
      </c>
      <c r="L93" s="5" t="s">
        <v>36</v>
      </c>
      <c r="M93" s="5">
        <v>96</v>
      </c>
      <c r="N93" s="5" t="s">
        <v>37</v>
      </c>
      <c r="O93" s="5">
        <v>6</v>
      </c>
      <c r="P93" s="6">
        <v>433.41</v>
      </c>
      <c r="Q93" s="6">
        <f t="shared" si="2"/>
        <v>72.234999999999999</v>
      </c>
      <c r="S93">
        <f>IFERROR(VLOOKUP($A93,Hoja1!$H$3:$I$138,2,0),0)</f>
        <v>0</v>
      </c>
      <c r="T93" s="9">
        <f t="shared" si="3"/>
        <v>-72.234999999999999</v>
      </c>
    </row>
    <row r="94" spans="1:20" hidden="1" x14ac:dyDescent="0.3">
      <c r="A94" s="5">
        <v>100045127</v>
      </c>
      <c r="B94" s="5"/>
      <c r="C94" s="5" t="s">
        <v>168</v>
      </c>
      <c r="D94" s="5" t="s">
        <v>169</v>
      </c>
      <c r="E94" s="6">
        <v>72</v>
      </c>
      <c r="F94" s="6">
        <v>50.47</v>
      </c>
      <c r="G94" s="7">
        <v>0.29902800000000002</v>
      </c>
      <c r="H94" s="5" t="s">
        <v>39</v>
      </c>
      <c r="I94" s="5" t="s">
        <v>170</v>
      </c>
      <c r="J94" s="5" t="s">
        <v>171</v>
      </c>
      <c r="K94" s="5" t="s">
        <v>35</v>
      </c>
      <c r="L94" s="5" t="s">
        <v>36</v>
      </c>
      <c r="M94" s="5">
        <v>92</v>
      </c>
      <c r="N94" s="5" t="s">
        <v>172</v>
      </c>
      <c r="O94" s="5">
        <v>1</v>
      </c>
      <c r="P94" s="6">
        <v>50.47</v>
      </c>
      <c r="Q94" s="6">
        <f t="shared" si="2"/>
        <v>50.47</v>
      </c>
      <c r="S94">
        <f>IFERROR(VLOOKUP($A94,Hoja1!$H$3:$I$138,2,0),0)</f>
        <v>0</v>
      </c>
      <c r="T94" s="9">
        <f t="shared" si="3"/>
        <v>-50.47</v>
      </c>
    </row>
    <row r="95" spans="1:20" hidden="1" x14ac:dyDescent="0.3">
      <c r="A95" s="5">
        <v>100045170</v>
      </c>
      <c r="B95" s="5"/>
      <c r="C95" s="5" t="s">
        <v>173</v>
      </c>
      <c r="D95" s="5" t="s">
        <v>169</v>
      </c>
      <c r="E95" s="6">
        <v>185</v>
      </c>
      <c r="F95" s="6">
        <v>129.22999999999999</v>
      </c>
      <c r="G95" s="7">
        <v>0.30145899999999998</v>
      </c>
      <c r="H95" s="5" t="s">
        <v>39</v>
      </c>
      <c r="I95" s="5" t="s">
        <v>170</v>
      </c>
      <c r="J95" s="5" t="s">
        <v>174</v>
      </c>
      <c r="K95" s="5" t="s">
        <v>35</v>
      </c>
      <c r="L95" s="5" t="s">
        <v>36</v>
      </c>
      <c r="M95" s="5">
        <v>92</v>
      </c>
      <c r="N95" s="5" t="s">
        <v>172</v>
      </c>
      <c r="O95" s="5">
        <v>1</v>
      </c>
      <c r="P95" s="6">
        <v>129.22999999999999</v>
      </c>
      <c r="Q95" s="6">
        <f t="shared" si="2"/>
        <v>129.22999999999999</v>
      </c>
      <c r="S95">
        <f>IFERROR(VLOOKUP($A95,Hoja1!$H$3:$I$138,2,0),0)</f>
        <v>0</v>
      </c>
      <c r="T95" s="9">
        <f t="shared" si="3"/>
        <v>-129.22999999999999</v>
      </c>
    </row>
    <row r="96" spans="1:20" hidden="1" x14ac:dyDescent="0.3">
      <c r="A96" s="5">
        <v>100045224</v>
      </c>
      <c r="B96" s="5"/>
      <c r="C96" s="5" t="s">
        <v>175</v>
      </c>
      <c r="D96" s="5" t="s">
        <v>169</v>
      </c>
      <c r="E96" s="6">
        <v>87</v>
      </c>
      <c r="F96" s="6">
        <v>60.95</v>
      </c>
      <c r="G96" s="7">
        <v>0.299425</v>
      </c>
      <c r="H96" s="5" t="s">
        <v>39</v>
      </c>
      <c r="I96" s="5" t="s">
        <v>170</v>
      </c>
      <c r="J96" s="5" t="s">
        <v>176</v>
      </c>
      <c r="K96" s="5" t="s">
        <v>35</v>
      </c>
      <c r="L96" s="5" t="s">
        <v>36</v>
      </c>
      <c r="M96" s="5">
        <v>92</v>
      </c>
      <c r="N96" s="5" t="s">
        <v>172</v>
      </c>
      <c r="O96" s="5">
        <v>1</v>
      </c>
      <c r="P96" s="6">
        <v>60.95</v>
      </c>
      <c r="Q96" s="6">
        <f t="shared" si="2"/>
        <v>60.95</v>
      </c>
      <c r="S96">
        <f>IFERROR(VLOOKUP($A96,Hoja1!$H$3:$I$138,2,0),0)</f>
        <v>0</v>
      </c>
      <c r="T96" s="9">
        <f t="shared" si="3"/>
        <v>-60.95</v>
      </c>
    </row>
    <row r="97" spans="1:20" hidden="1" x14ac:dyDescent="0.3">
      <c r="A97" s="5">
        <v>100045225</v>
      </c>
      <c r="B97" s="5"/>
      <c r="C97" s="5" t="s">
        <v>177</v>
      </c>
      <c r="D97" s="5" t="s">
        <v>169</v>
      </c>
      <c r="E97" s="6">
        <v>175</v>
      </c>
      <c r="F97" s="6">
        <v>122.77</v>
      </c>
      <c r="G97" s="7">
        <v>0.29845699999999997</v>
      </c>
      <c r="H97" s="5" t="s">
        <v>39</v>
      </c>
      <c r="I97" s="5" t="s">
        <v>170</v>
      </c>
      <c r="J97" s="5" t="s">
        <v>178</v>
      </c>
      <c r="K97" s="5" t="s">
        <v>35</v>
      </c>
      <c r="L97" s="5" t="s">
        <v>36</v>
      </c>
      <c r="M97" s="5">
        <v>92</v>
      </c>
      <c r="N97" s="5" t="s">
        <v>172</v>
      </c>
      <c r="O97" s="5">
        <v>1</v>
      </c>
      <c r="P97" s="6">
        <v>122.77</v>
      </c>
      <c r="Q97" s="6">
        <f t="shared" si="2"/>
        <v>122.77</v>
      </c>
      <c r="S97">
        <f>IFERROR(VLOOKUP($A97,Hoja1!$H$3:$I$138,2,0),0)</f>
        <v>0</v>
      </c>
      <c r="T97" s="9">
        <f t="shared" si="3"/>
        <v>-122.77</v>
      </c>
    </row>
    <row r="98" spans="1:20" hidden="1" x14ac:dyDescent="0.3">
      <c r="A98" s="5">
        <v>100045227</v>
      </c>
      <c r="B98" s="5"/>
      <c r="C98" s="5" t="s">
        <v>179</v>
      </c>
      <c r="D98" s="5" t="s">
        <v>169</v>
      </c>
      <c r="E98" s="6">
        <v>207</v>
      </c>
      <c r="F98" s="6">
        <v>144.94999999999999</v>
      </c>
      <c r="G98" s="7">
        <v>0.29975800000000002</v>
      </c>
      <c r="H98" s="5" t="s">
        <v>39</v>
      </c>
      <c r="I98" s="5" t="s">
        <v>170</v>
      </c>
      <c r="J98" s="5" t="s">
        <v>180</v>
      </c>
      <c r="K98" s="5" t="s">
        <v>35</v>
      </c>
      <c r="L98" s="5" t="s">
        <v>36</v>
      </c>
      <c r="M98" s="5">
        <v>92</v>
      </c>
      <c r="N98" s="5" t="s">
        <v>172</v>
      </c>
      <c r="O98" s="5">
        <v>1</v>
      </c>
      <c r="P98" s="6">
        <v>144.94999999999999</v>
      </c>
      <c r="Q98" s="6">
        <f t="shared" si="2"/>
        <v>144.94999999999999</v>
      </c>
      <c r="S98">
        <f>IFERROR(VLOOKUP($A98,Hoja1!$H$3:$I$138,2,0),0)</f>
        <v>0</v>
      </c>
      <c r="T98" s="9">
        <f t="shared" si="3"/>
        <v>-144.94999999999999</v>
      </c>
    </row>
    <row r="99" spans="1:20" hidden="1" x14ac:dyDescent="0.3">
      <c r="A99" s="5">
        <v>100045228</v>
      </c>
      <c r="B99" s="5"/>
      <c r="C99" s="5" t="s">
        <v>181</v>
      </c>
      <c r="D99" s="5" t="s">
        <v>169</v>
      </c>
      <c r="E99" s="6">
        <v>57</v>
      </c>
      <c r="F99" s="6">
        <v>40.08</v>
      </c>
      <c r="G99" s="7">
        <v>0.29684199999999999</v>
      </c>
      <c r="H99" s="5" t="s">
        <v>39</v>
      </c>
      <c r="I99" s="5" t="s">
        <v>170</v>
      </c>
      <c r="J99" s="5" t="s">
        <v>182</v>
      </c>
      <c r="K99" s="5" t="s">
        <v>35</v>
      </c>
      <c r="L99" s="5" t="s">
        <v>36</v>
      </c>
      <c r="M99" s="5">
        <v>92</v>
      </c>
      <c r="N99" s="5" t="s">
        <v>172</v>
      </c>
      <c r="O99" s="5">
        <v>1</v>
      </c>
      <c r="P99" s="6">
        <v>40.08</v>
      </c>
      <c r="Q99" s="6">
        <f t="shared" si="2"/>
        <v>40.08</v>
      </c>
      <c r="S99">
        <f>IFERROR(VLOOKUP($A99,Hoja1!$H$3:$I$138,2,0),0)</f>
        <v>0</v>
      </c>
      <c r="T99" s="9">
        <f t="shared" si="3"/>
        <v>-40.08</v>
      </c>
    </row>
    <row r="100" spans="1:20" hidden="1" x14ac:dyDescent="0.3">
      <c r="A100" s="5">
        <v>100045231</v>
      </c>
      <c r="B100" s="5"/>
      <c r="C100" s="5" t="s">
        <v>183</v>
      </c>
      <c r="D100" s="5" t="s">
        <v>169</v>
      </c>
      <c r="E100" s="6">
        <v>112</v>
      </c>
      <c r="F100" s="6">
        <v>78.67</v>
      </c>
      <c r="G100" s="7">
        <v>0.29758899999999999</v>
      </c>
      <c r="H100" s="5" t="s">
        <v>39</v>
      </c>
      <c r="I100" s="5" t="s">
        <v>170</v>
      </c>
      <c r="J100" s="5" t="s">
        <v>184</v>
      </c>
      <c r="K100" s="5" t="s">
        <v>35</v>
      </c>
      <c r="L100" s="5" t="s">
        <v>36</v>
      </c>
      <c r="M100" s="5">
        <v>92</v>
      </c>
      <c r="N100" s="5" t="s">
        <v>172</v>
      </c>
      <c r="O100" s="5">
        <v>1</v>
      </c>
      <c r="P100" s="6">
        <v>78.67</v>
      </c>
      <c r="Q100" s="6">
        <f t="shared" si="2"/>
        <v>78.67</v>
      </c>
      <c r="S100">
        <f>IFERROR(VLOOKUP($A100,Hoja1!$H$3:$I$138,2,0),0)</f>
        <v>0</v>
      </c>
      <c r="T100" s="9">
        <f t="shared" si="3"/>
        <v>-78.67</v>
      </c>
    </row>
    <row r="101" spans="1:20" hidden="1" x14ac:dyDescent="0.3">
      <c r="A101" s="5">
        <v>100045232</v>
      </c>
      <c r="B101" s="5"/>
      <c r="C101" s="5" t="s">
        <v>185</v>
      </c>
      <c r="D101" s="5" t="s">
        <v>169</v>
      </c>
      <c r="E101" s="6">
        <v>230</v>
      </c>
      <c r="F101" s="6">
        <v>160.93</v>
      </c>
      <c r="G101" s="7">
        <v>0.30030400000000002</v>
      </c>
      <c r="H101" s="5" t="s">
        <v>39</v>
      </c>
      <c r="I101" s="5" t="s">
        <v>170</v>
      </c>
      <c r="J101" s="5" t="s">
        <v>186</v>
      </c>
      <c r="K101" s="5" t="s">
        <v>35</v>
      </c>
      <c r="L101" s="5" t="s">
        <v>36</v>
      </c>
      <c r="M101" s="5">
        <v>92</v>
      </c>
      <c r="N101" s="5" t="s">
        <v>172</v>
      </c>
      <c r="O101" s="5">
        <v>1</v>
      </c>
      <c r="P101" s="6">
        <v>160.93</v>
      </c>
      <c r="Q101" s="6">
        <f t="shared" si="2"/>
        <v>160.93</v>
      </c>
      <c r="S101">
        <f>IFERROR(VLOOKUP($A101,Hoja1!$H$3:$I$138,2,0),0)</f>
        <v>0</v>
      </c>
      <c r="T101" s="9">
        <f t="shared" si="3"/>
        <v>-160.93</v>
      </c>
    </row>
    <row r="102" spans="1:20" hidden="1" x14ac:dyDescent="0.3">
      <c r="A102" s="5">
        <v>100045233</v>
      </c>
      <c r="B102" s="5"/>
      <c r="C102" s="5" t="s">
        <v>187</v>
      </c>
      <c r="D102" s="5" t="s">
        <v>169</v>
      </c>
      <c r="E102" s="6">
        <v>1176</v>
      </c>
      <c r="F102" s="6">
        <v>829.52</v>
      </c>
      <c r="G102" s="7">
        <v>0.294626</v>
      </c>
      <c r="H102" s="5" t="s">
        <v>39</v>
      </c>
      <c r="I102" s="5" t="s">
        <v>170</v>
      </c>
      <c r="J102" s="5" t="s">
        <v>188</v>
      </c>
      <c r="K102" s="5" t="s">
        <v>35</v>
      </c>
      <c r="L102" s="5" t="s">
        <v>36</v>
      </c>
      <c r="M102" s="5">
        <v>92</v>
      </c>
      <c r="N102" s="5" t="s">
        <v>172</v>
      </c>
      <c r="O102" s="5">
        <v>1</v>
      </c>
      <c r="P102" s="6">
        <v>829.52</v>
      </c>
      <c r="Q102" s="6">
        <f t="shared" si="2"/>
        <v>829.52</v>
      </c>
      <c r="S102">
        <f>IFERROR(VLOOKUP($A102,Hoja1!$H$3:$I$138,2,0),0)</f>
        <v>0</v>
      </c>
      <c r="T102" s="9">
        <f t="shared" si="3"/>
        <v>-829.52</v>
      </c>
    </row>
    <row r="103" spans="1:20" hidden="1" x14ac:dyDescent="0.3">
      <c r="A103" s="5">
        <v>100045237</v>
      </c>
      <c r="B103" s="5"/>
      <c r="C103" s="5" t="s">
        <v>189</v>
      </c>
      <c r="D103" s="5" t="s">
        <v>169</v>
      </c>
      <c r="E103" s="6">
        <v>1072</v>
      </c>
      <c r="F103" s="6">
        <v>750.93</v>
      </c>
      <c r="G103" s="7">
        <v>0.29950599999999999</v>
      </c>
      <c r="H103" s="5" t="s">
        <v>39</v>
      </c>
      <c r="I103" s="5" t="s">
        <v>170</v>
      </c>
      <c r="J103" s="5" t="s">
        <v>190</v>
      </c>
      <c r="K103" s="5" t="s">
        <v>35</v>
      </c>
      <c r="L103" s="5" t="s">
        <v>36</v>
      </c>
      <c r="M103" s="5">
        <v>92</v>
      </c>
      <c r="N103" s="5" t="s">
        <v>172</v>
      </c>
      <c r="O103" s="5">
        <v>1</v>
      </c>
      <c r="P103" s="6">
        <v>750.93</v>
      </c>
      <c r="Q103" s="6">
        <f t="shared" si="2"/>
        <v>750.93</v>
      </c>
      <c r="S103">
        <f>IFERROR(VLOOKUP($A103,Hoja1!$H$3:$I$138,2,0),0)</f>
        <v>0</v>
      </c>
      <c r="T103" s="9">
        <f t="shared" si="3"/>
        <v>-750.93</v>
      </c>
    </row>
    <row r="104" spans="1:20" hidden="1" x14ac:dyDescent="0.3">
      <c r="A104" s="5">
        <v>100064565</v>
      </c>
      <c r="B104" s="5"/>
      <c r="C104" s="5" t="s">
        <v>191</v>
      </c>
      <c r="D104" s="5" t="s">
        <v>191</v>
      </c>
      <c r="E104" s="6">
        <v>279</v>
      </c>
      <c r="F104" s="6">
        <v>209.13</v>
      </c>
      <c r="G104" s="7">
        <v>0.25042999999999999</v>
      </c>
      <c r="H104" s="5" t="s">
        <v>32</v>
      </c>
      <c r="I104" s="5" t="s">
        <v>33</v>
      </c>
      <c r="J104" s="5" t="s">
        <v>192</v>
      </c>
      <c r="K104" s="5" t="s">
        <v>41</v>
      </c>
      <c r="L104" s="5" t="s">
        <v>36</v>
      </c>
      <c r="M104" s="5">
        <v>92</v>
      </c>
      <c r="N104" s="5" t="s">
        <v>37</v>
      </c>
      <c r="O104" s="5">
        <v>12</v>
      </c>
      <c r="P104" s="6">
        <v>2509.56</v>
      </c>
      <c r="Q104" s="6">
        <f t="shared" si="2"/>
        <v>209.13</v>
      </c>
      <c r="S104">
        <f>IFERROR(VLOOKUP($A104,Hoja1!$H$3:$I$138,2,0),0)</f>
        <v>0</v>
      </c>
      <c r="T104" s="9">
        <f t="shared" si="3"/>
        <v>-209.13</v>
      </c>
    </row>
    <row r="105" spans="1:20" hidden="1" x14ac:dyDescent="0.3">
      <c r="A105" s="5">
        <v>100066077</v>
      </c>
      <c r="B105" s="5"/>
      <c r="C105" s="5" t="s">
        <v>65</v>
      </c>
      <c r="D105" s="5" t="s">
        <v>65</v>
      </c>
      <c r="E105" s="6">
        <v>166</v>
      </c>
      <c r="F105" s="6">
        <v>118.84</v>
      </c>
      <c r="G105" s="7">
        <v>0.28409600000000002</v>
      </c>
      <c r="H105" s="5" t="s">
        <v>32</v>
      </c>
      <c r="I105" s="5" t="s">
        <v>33</v>
      </c>
      <c r="J105" s="5" t="s">
        <v>66</v>
      </c>
      <c r="K105" s="5" t="s">
        <v>35</v>
      </c>
      <c r="L105" s="5" t="s">
        <v>36</v>
      </c>
      <c r="M105" s="5">
        <v>92</v>
      </c>
      <c r="N105" s="5" t="s">
        <v>37</v>
      </c>
      <c r="O105" s="5">
        <v>12</v>
      </c>
      <c r="P105" s="6">
        <v>1426.08</v>
      </c>
      <c r="Q105" s="6">
        <f t="shared" si="2"/>
        <v>118.83999999999999</v>
      </c>
      <c r="S105">
        <f>IFERROR(VLOOKUP($A105,Hoja1!$H$3:$I$138,2,0),0)</f>
        <v>0</v>
      </c>
      <c r="T105" s="9">
        <f t="shared" si="3"/>
        <v>-118.83999999999999</v>
      </c>
    </row>
    <row r="106" spans="1:20" hidden="1" x14ac:dyDescent="0.3">
      <c r="A106" s="5">
        <v>100069149</v>
      </c>
      <c r="B106" s="5"/>
      <c r="C106" s="5" t="s">
        <v>193</v>
      </c>
      <c r="D106" s="5" t="s">
        <v>127</v>
      </c>
      <c r="E106" s="6">
        <v>469.54</v>
      </c>
      <c r="F106" s="6">
        <v>373.52</v>
      </c>
      <c r="G106" s="7">
        <v>0.20449800000000001</v>
      </c>
      <c r="H106" s="5" t="s">
        <v>32</v>
      </c>
      <c r="I106" s="5" t="s">
        <v>33</v>
      </c>
      <c r="J106" s="5" t="s">
        <v>194</v>
      </c>
      <c r="K106" s="5" t="s">
        <v>35</v>
      </c>
      <c r="L106" s="5" t="s">
        <v>36</v>
      </c>
      <c r="M106" s="5">
        <v>96</v>
      </c>
      <c r="N106" s="5" t="s">
        <v>37</v>
      </c>
      <c r="O106" s="5">
        <v>6</v>
      </c>
      <c r="P106" s="6">
        <v>2241.1</v>
      </c>
      <c r="Q106" s="6">
        <f t="shared" si="2"/>
        <v>373.51666666666665</v>
      </c>
      <c r="S106">
        <f>IFERROR(VLOOKUP($A106,Hoja1!$H$3:$I$138,2,0),0)</f>
        <v>0</v>
      </c>
      <c r="T106" s="9">
        <f t="shared" si="3"/>
        <v>-373.51666666666665</v>
      </c>
    </row>
    <row r="107" spans="1:20" hidden="1" x14ac:dyDescent="0.3">
      <c r="A107" s="5">
        <v>100069153</v>
      </c>
      <c r="B107" s="5"/>
      <c r="C107" s="5" t="s">
        <v>195</v>
      </c>
      <c r="D107" s="5" t="s">
        <v>127</v>
      </c>
      <c r="E107" s="6">
        <v>1359.42</v>
      </c>
      <c r="F107" s="6">
        <v>1066.1500000000001</v>
      </c>
      <c r="G107" s="7">
        <v>0.21573200000000001</v>
      </c>
      <c r="H107" s="5" t="s">
        <v>32</v>
      </c>
      <c r="I107" s="5" t="s">
        <v>196</v>
      </c>
      <c r="J107" s="5" t="s">
        <v>197</v>
      </c>
      <c r="K107" s="5" t="s">
        <v>35</v>
      </c>
      <c r="L107" s="5" t="s">
        <v>36</v>
      </c>
      <c r="M107" s="5">
        <v>96</v>
      </c>
      <c r="N107" s="5" t="s">
        <v>37</v>
      </c>
      <c r="O107" s="5">
        <v>6</v>
      </c>
      <c r="P107" s="6">
        <v>6396.91</v>
      </c>
      <c r="Q107" s="6">
        <f t="shared" si="2"/>
        <v>1066.1516666666666</v>
      </c>
      <c r="S107">
        <f>IFERROR(VLOOKUP($A107,Hoja1!$H$3:$I$138,2,0),0)</f>
        <v>0</v>
      </c>
      <c r="T107" s="9">
        <f t="shared" si="3"/>
        <v>-1066.1516666666666</v>
      </c>
    </row>
    <row r="108" spans="1:20" hidden="1" x14ac:dyDescent="0.3">
      <c r="A108" s="5">
        <v>100074222</v>
      </c>
      <c r="B108" s="5"/>
      <c r="C108" s="5" t="s">
        <v>198</v>
      </c>
      <c r="D108" s="5" t="s">
        <v>199</v>
      </c>
      <c r="E108" s="6">
        <v>70</v>
      </c>
      <c r="F108" s="15">
        <v>52.61</v>
      </c>
      <c r="G108" s="7">
        <v>0.24842900000000001</v>
      </c>
      <c r="H108" s="5" t="s">
        <v>39</v>
      </c>
      <c r="I108" s="5" t="s">
        <v>33</v>
      </c>
      <c r="J108" s="5" t="s">
        <v>200</v>
      </c>
      <c r="K108" s="5" t="s">
        <v>41</v>
      </c>
      <c r="L108" s="5" t="s">
        <v>36</v>
      </c>
      <c r="M108" s="5">
        <v>95</v>
      </c>
      <c r="N108" s="5" t="s">
        <v>37</v>
      </c>
      <c r="O108" s="5">
        <v>12</v>
      </c>
      <c r="P108" s="6">
        <v>640.91999999999996</v>
      </c>
      <c r="Q108" s="6">
        <f t="shared" si="2"/>
        <v>53.41</v>
      </c>
      <c r="S108">
        <f>IFERROR(VLOOKUP($A108,Hoja1!$H$3:$I$138,2,0),0)</f>
        <v>53.41</v>
      </c>
      <c r="T108" s="9">
        <f t="shared" si="3"/>
        <v>0</v>
      </c>
    </row>
    <row r="109" spans="1:20" hidden="1" x14ac:dyDescent="0.3">
      <c r="A109" s="5">
        <v>100088459</v>
      </c>
      <c r="B109" s="5"/>
      <c r="C109" s="5" t="s">
        <v>201</v>
      </c>
      <c r="D109" s="5" t="s">
        <v>202</v>
      </c>
      <c r="E109" s="6">
        <v>258.27999999999997</v>
      </c>
      <c r="F109" s="15">
        <v>192.37</v>
      </c>
      <c r="G109" s="7">
        <v>0.25518800000000003</v>
      </c>
      <c r="H109" s="5" t="s">
        <v>39</v>
      </c>
      <c r="I109" s="5" t="s">
        <v>33</v>
      </c>
      <c r="J109" s="5" t="s">
        <v>203</v>
      </c>
      <c r="K109" s="5" t="s">
        <v>41</v>
      </c>
      <c r="L109" s="5" t="s">
        <v>36</v>
      </c>
      <c r="M109" s="5">
        <v>96</v>
      </c>
      <c r="N109" s="5" t="s">
        <v>37</v>
      </c>
      <c r="O109" s="5">
        <v>6</v>
      </c>
      <c r="P109" s="6">
        <v>1154.24</v>
      </c>
      <c r="Q109" s="6">
        <f t="shared" si="2"/>
        <v>192.37333333333333</v>
      </c>
      <c r="S109">
        <f>IFERROR(VLOOKUP($A109,Hoja1!$H$3:$I$138,2,0),0)</f>
        <v>192.37</v>
      </c>
      <c r="T109" s="9">
        <f t="shared" si="3"/>
        <v>-3.3333333333303017E-3</v>
      </c>
    </row>
    <row r="110" spans="1:20" hidden="1" x14ac:dyDescent="0.3">
      <c r="A110" s="5">
        <v>100107252</v>
      </c>
      <c r="B110" s="5"/>
      <c r="C110" s="5" t="s">
        <v>204</v>
      </c>
      <c r="D110" s="5" t="s">
        <v>147</v>
      </c>
      <c r="E110" s="6">
        <v>347.55</v>
      </c>
      <c r="F110" s="6">
        <v>339.92</v>
      </c>
      <c r="G110" s="7">
        <v>2.1954000000000001E-2</v>
      </c>
      <c r="H110" s="5" t="s">
        <v>32</v>
      </c>
      <c r="I110" s="5" t="s">
        <v>33</v>
      </c>
      <c r="J110" s="5" t="s">
        <v>205</v>
      </c>
      <c r="K110" s="5" t="s">
        <v>35</v>
      </c>
      <c r="L110" s="5" t="s">
        <v>36</v>
      </c>
      <c r="M110" s="5">
        <v>96</v>
      </c>
      <c r="N110" s="5" t="s">
        <v>37</v>
      </c>
      <c r="O110" s="5">
        <v>6</v>
      </c>
      <c r="P110" s="6">
        <v>1780.88</v>
      </c>
      <c r="Q110" s="6">
        <f t="shared" si="2"/>
        <v>296.81333333333333</v>
      </c>
      <c r="S110">
        <f>IFERROR(VLOOKUP($A110,Hoja1!$H$3:$I$138,2,0),0)</f>
        <v>0</v>
      </c>
      <c r="T110" s="9">
        <f t="shared" si="3"/>
        <v>-296.81333333333333</v>
      </c>
    </row>
    <row r="111" spans="1:20" hidden="1" x14ac:dyDescent="0.3">
      <c r="A111" s="5">
        <v>100133582</v>
      </c>
      <c r="B111" s="5"/>
      <c r="C111" s="5" t="s">
        <v>206</v>
      </c>
      <c r="D111" s="5" t="s">
        <v>127</v>
      </c>
      <c r="E111" s="6">
        <v>817.77</v>
      </c>
      <c r="F111" s="6">
        <v>636.76</v>
      </c>
      <c r="G111" s="7">
        <v>0.22134599999999999</v>
      </c>
      <c r="H111" s="5" t="s">
        <v>32</v>
      </c>
      <c r="I111" s="5" t="s">
        <v>196</v>
      </c>
      <c r="J111" s="5" t="s">
        <v>207</v>
      </c>
      <c r="K111" s="5" t="s">
        <v>35</v>
      </c>
      <c r="L111" s="5" t="s">
        <v>36</v>
      </c>
      <c r="M111" s="5">
        <v>96</v>
      </c>
      <c r="N111" s="5" t="s">
        <v>37</v>
      </c>
      <c r="O111" s="5">
        <v>6</v>
      </c>
      <c r="P111" s="6">
        <v>3820.56</v>
      </c>
      <c r="Q111" s="6">
        <f t="shared" si="2"/>
        <v>636.76</v>
      </c>
      <c r="S111">
        <f>IFERROR(VLOOKUP($A111,Hoja1!$H$3:$I$138,2,0),0)</f>
        <v>0</v>
      </c>
      <c r="T111" s="9">
        <f t="shared" si="3"/>
        <v>-636.76</v>
      </c>
    </row>
    <row r="112" spans="1:20" hidden="1" x14ac:dyDescent="0.3">
      <c r="A112" s="5">
        <v>100133583</v>
      </c>
      <c r="B112" s="5"/>
      <c r="C112" s="5" t="s">
        <v>208</v>
      </c>
      <c r="D112" s="5" t="s">
        <v>209</v>
      </c>
      <c r="E112" s="6">
        <v>1916.45</v>
      </c>
      <c r="F112" s="6">
        <v>1509.23</v>
      </c>
      <c r="G112" s="7">
        <v>0.21248700000000001</v>
      </c>
      <c r="H112" s="5" t="s">
        <v>32</v>
      </c>
      <c r="I112" s="5" t="s">
        <v>196</v>
      </c>
      <c r="J112" s="5" t="s">
        <v>210</v>
      </c>
      <c r="K112" s="5" t="s">
        <v>35</v>
      </c>
      <c r="L112" s="5" t="s">
        <v>36</v>
      </c>
      <c r="M112" s="5">
        <v>96</v>
      </c>
      <c r="N112" s="5" t="s">
        <v>37</v>
      </c>
      <c r="O112" s="5">
        <v>6</v>
      </c>
      <c r="P112" s="6">
        <v>9055.36</v>
      </c>
      <c r="Q112" s="6">
        <f t="shared" si="2"/>
        <v>1509.2266666666667</v>
      </c>
      <c r="S112">
        <f>IFERROR(VLOOKUP($A112,Hoja1!$H$3:$I$138,2,0),0)</f>
        <v>0</v>
      </c>
      <c r="T112" s="9">
        <f t="shared" si="3"/>
        <v>-1509.2266666666667</v>
      </c>
    </row>
    <row r="113" spans="1:20" hidden="1" x14ac:dyDescent="0.3">
      <c r="A113" s="5">
        <v>100141864</v>
      </c>
      <c r="B113" s="5"/>
      <c r="C113" s="5" t="s">
        <v>211</v>
      </c>
      <c r="D113" s="5" t="s">
        <v>211</v>
      </c>
      <c r="E113" s="6">
        <v>91</v>
      </c>
      <c r="F113" s="6">
        <v>60.34</v>
      </c>
      <c r="G113" s="7">
        <v>0.33692299999999997</v>
      </c>
      <c r="H113" s="5" t="s">
        <v>32</v>
      </c>
      <c r="I113" s="5" t="s">
        <v>33</v>
      </c>
      <c r="J113" s="5" t="s">
        <v>212</v>
      </c>
      <c r="K113" s="5" t="s">
        <v>35</v>
      </c>
      <c r="L113" s="5" t="s">
        <v>36</v>
      </c>
      <c r="M113" s="5">
        <v>92</v>
      </c>
      <c r="N113" s="5" t="s">
        <v>37</v>
      </c>
      <c r="O113" s="5">
        <v>6</v>
      </c>
      <c r="P113" s="6">
        <v>362.04</v>
      </c>
      <c r="Q113" s="6">
        <f t="shared" si="2"/>
        <v>60.34</v>
      </c>
      <c r="S113">
        <f>IFERROR(VLOOKUP($A113,Hoja1!$H$3:$I$138,2,0),0)</f>
        <v>60.34</v>
      </c>
      <c r="T113" s="9">
        <f t="shared" si="3"/>
        <v>0</v>
      </c>
    </row>
    <row r="114" spans="1:20" hidden="1" x14ac:dyDescent="0.3">
      <c r="A114" s="5">
        <v>100141995</v>
      </c>
      <c r="B114" s="5"/>
      <c r="C114" s="5" t="s">
        <v>213</v>
      </c>
      <c r="D114" s="5" t="s">
        <v>213</v>
      </c>
      <c r="E114" s="6">
        <v>91</v>
      </c>
      <c r="F114" s="6">
        <v>60.34</v>
      </c>
      <c r="G114" s="7">
        <v>0.33692299999999997</v>
      </c>
      <c r="H114" s="5" t="s">
        <v>148</v>
      </c>
      <c r="I114" s="5" t="s">
        <v>33</v>
      </c>
      <c r="J114" s="5" t="s">
        <v>214</v>
      </c>
      <c r="K114" s="5" t="s">
        <v>35</v>
      </c>
      <c r="L114" s="5" t="s">
        <v>36</v>
      </c>
      <c r="M114" s="5">
        <v>92</v>
      </c>
      <c r="N114" s="5" t="s">
        <v>37</v>
      </c>
      <c r="O114" s="5">
        <v>6</v>
      </c>
      <c r="P114" s="6">
        <v>362.04</v>
      </c>
      <c r="Q114" s="6">
        <f t="shared" si="2"/>
        <v>60.34</v>
      </c>
      <c r="S114">
        <f>IFERROR(VLOOKUP($A114,Hoja1!$H$3:$I$138,2,0),0)</f>
        <v>0</v>
      </c>
      <c r="T114" s="9">
        <f t="shared" si="3"/>
        <v>-60.34</v>
      </c>
    </row>
    <row r="115" spans="1:20" hidden="1" x14ac:dyDescent="0.3">
      <c r="A115" s="5">
        <v>100145005</v>
      </c>
      <c r="B115" s="5"/>
      <c r="C115" s="5" t="s">
        <v>106</v>
      </c>
      <c r="D115" s="5" t="s">
        <v>106</v>
      </c>
      <c r="E115" s="6">
        <v>26.1</v>
      </c>
      <c r="F115" s="6">
        <v>20.91</v>
      </c>
      <c r="G115" s="7">
        <v>0.198851</v>
      </c>
      <c r="H115" s="5" t="s">
        <v>32</v>
      </c>
      <c r="I115" s="5" t="s">
        <v>33</v>
      </c>
      <c r="J115" s="5" t="s">
        <v>124</v>
      </c>
      <c r="K115" s="5" t="s">
        <v>35</v>
      </c>
      <c r="L115" s="5" t="s">
        <v>36</v>
      </c>
      <c r="M115" s="5">
        <v>95</v>
      </c>
      <c r="N115" s="5" t="s">
        <v>37</v>
      </c>
      <c r="O115" s="5">
        <v>12</v>
      </c>
      <c r="P115" s="6">
        <v>250.95</v>
      </c>
      <c r="Q115" s="6">
        <f t="shared" si="2"/>
        <v>20.912499999999998</v>
      </c>
      <c r="S115">
        <f>IFERROR(VLOOKUP($A115,Hoja1!$H$3:$I$138,2,0),0)</f>
        <v>0</v>
      </c>
      <c r="T115" s="9">
        <f t="shared" si="3"/>
        <v>-20.912499999999998</v>
      </c>
    </row>
    <row r="116" spans="1:20" hidden="1" x14ac:dyDescent="0.3">
      <c r="A116" s="5">
        <v>100147270</v>
      </c>
      <c r="B116" s="5"/>
      <c r="C116" s="5" t="s">
        <v>215</v>
      </c>
      <c r="D116" s="5" t="s">
        <v>68</v>
      </c>
      <c r="E116" s="6">
        <v>66</v>
      </c>
      <c r="F116" s="15">
        <v>49.35</v>
      </c>
      <c r="G116" s="7">
        <v>0.25227300000000003</v>
      </c>
      <c r="H116" s="5" t="s">
        <v>39</v>
      </c>
      <c r="I116" s="5" t="s">
        <v>33</v>
      </c>
      <c r="J116" s="5" t="s">
        <v>216</v>
      </c>
      <c r="K116" s="5" t="s">
        <v>35</v>
      </c>
      <c r="L116" s="5" t="s">
        <v>36</v>
      </c>
      <c r="M116" s="5">
        <v>92</v>
      </c>
      <c r="N116" s="5" t="s">
        <v>37</v>
      </c>
      <c r="O116" s="5">
        <v>20</v>
      </c>
      <c r="P116" s="6">
        <v>986.98</v>
      </c>
      <c r="Q116" s="6">
        <f t="shared" si="2"/>
        <v>49.349000000000004</v>
      </c>
      <c r="S116">
        <f>IFERROR(VLOOKUP($A116,Hoja1!$H$3:$I$138,2,0),0)</f>
        <v>0</v>
      </c>
      <c r="T116" s="9">
        <f t="shared" si="3"/>
        <v>-49.349000000000004</v>
      </c>
    </row>
    <row r="117" spans="1:20" hidden="1" x14ac:dyDescent="0.3">
      <c r="A117" s="5">
        <v>100147273</v>
      </c>
      <c r="B117" s="5"/>
      <c r="C117" s="5" t="s">
        <v>217</v>
      </c>
      <c r="D117" s="5" t="s">
        <v>68</v>
      </c>
      <c r="E117" s="6">
        <v>77</v>
      </c>
      <c r="F117" s="15">
        <v>56.58</v>
      </c>
      <c r="G117" s="7">
        <v>0.26519500000000001</v>
      </c>
      <c r="H117" s="5" t="s">
        <v>39</v>
      </c>
      <c r="I117" s="5" t="s">
        <v>33</v>
      </c>
      <c r="J117" s="5" t="s">
        <v>218</v>
      </c>
      <c r="K117" s="5" t="s">
        <v>41</v>
      </c>
      <c r="L117" s="5" t="s">
        <v>36</v>
      </c>
      <c r="M117" s="5">
        <v>92</v>
      </c>
      <c r="N117" s="5" t="s">
        <v>37</v>
      </c>
      <c r="O117" s="5">
        <v>12</v>
      </c>
      <c r="P117" s="6">
        <v>678.96</v>
      </c>
      <c r="Q117" s="6">
        <f t="shared" si="2"/>
        <v>56.580000000000005</v>
      </c>
      <c r="S117">
        <f>IFERROR(VLOOKUP($A117,Hoja1!$H$3:$I$138,2,0),0)</f>
        <v>56.58</v>
      </c>
      <c r="T117" s="9">
        <f t="shared" si="3"/>
        <v>0</v>
      </c>
    </row>
    <row r="118" spans="1:20" hidden="1" x14ac:dyDescent="0.3">
      <c r="A118" s="5">
        <v>100151443</v>
      </c>
      <c r="B118" s="5"/>
      <c r="C118" s="5" t="s">
        <v>219</v>
      </c>
      <c r="D118" s="5" t="s">
        <v>127</v>
      </c>
      <c r="E118" s="6">
        <v>453.41</v>
      </c>
      <c r="F118" s="6">
        <v>380.63</v>
      </c>
      <c r="G118" s="7">
        <v>0.16051699999999999</v>
      </c>
      <c r="H118" s="5" t="s">
        <v>32</v>
      </c>
      <c r="I118" s="5" t="s">
        <v>33</v>
      </c>
      <c r="J118" s="5" t="s">
        <v>220</v>
      </c>
      <c r="K118" s="5" t="s">
        <v>35</v>
      </c>
      <c r="L118" s="5" t="s">
        <v>36</v>
      </c>
      <c r="M118" s="5">
        <v>96</v>
      </c>
      <c r="N118" s="5" t="s">
        <v>37</v>
      </c>
      <c r="O118" s="5">
        <v>6</v>
      </c>
      <c r="P118" s="6">
        <v>2283.7600000000002</v>
      </c>
      <c r="Q118" s="6">
        <f t="shared" si="2"/>
        <v>380.62666666666672</v>
      </c>
      <c r="S118">
        <f>IFERROR(VLOOKUP($A118,Hoja1!$H$3:$I$138,2,0),0)</f>
        <v>380.63</v>
      </c>
      <c r="T118" s="9">
        <f t="shared" si="3"/>
        <v>3.3333333332734583E-3</v>
      </c>
    </row>
    <row r="119" spans="1:20" hidden="1" x14ac:dyDescent="0.3">
      <c r="A119" s="5">
        <v>100151557</v>
      </c>
      <c r="B119" s="5"/>
      <c r="C119" s="5" t="s">
        <v>221</v>
      </c>
      <c r="D119" s="5" t="s">
        <v>127</v>
      </c>
      <c r="E119" s="6">
        <v>857.76</v>
      </c>
      <c r="F119" s="6">
        <v>480.2</v>
      </c>
      <c r="G119" s="7">
        <v>0.44017000000000001</v>
      </c>
      <c r="H119" s="5" t="s">
        <v>32</v>
      </c>
      <c r="I119" s="5" t="s">
        <v>33</v>
      </c>
      <c r="J119" s="5" t="s">
        <v>222</v>
      </c>
      <c r="K119" s="5" t="s">
        <v>35</v>
      </c>
      <c r="L119" s="5" t="s">
        <v>36</v>
      </c>
      <c r="M119" s="5">
        <v>96</v>
      </c>
      <c r="N119" s="5" t="s">
        <v>37</v>
      </c>
      <c r="O119" s="5">
        <v>6</v>
      </c>
      <c r="P119" s="6">
        <v>2881.22</v>
      </c>
      <c r="Q119" s="6">
        <f t="shared" si="2"/>
        <v>480.20333333333332</v>
      </c>
      <c r="S119">
        <f>IFERROR(VLOOKUP($A119,Hoja1!$H$3:$I$138,2,0),0)</f>
        <v>0</v>
      </c>
      <c r="T119" s="9">
        <f t="shared" si="3"/>
        <v>-480.20333333333332</v>
      </c>
    </row>
    <row r="120" spans="1:20" hidden="1" x14ac:dyDescent="0.3">
      <c r="A120" s="5">
        <v>100153964</v>
      </c>
      <c r="B120" s="5"/>
      <c r="C120" s="5" t="s">
        <v>131</v>
      </c>
      <c r="D120" s="5" t="s">
        <v>132</v>
      </c>
      <c r="E120" s="6">
        <v>212.92</v>
      </c>
      <c r="F120" s="6">
        <v>162.65</v>
      </c>
      <c r="G120" s="7">
        <v>0.236098</v>
      </c>
      <c r="H120" s="5" t="s">
        <v>32</v>
      </c>
      <c r="I120" s="5" t="s">
        <v>33</v>
      </c>
      <c r="J120" s="5" t="s">
        <v>133</v>
      </c>
      <c r="K120" s="5" t="s">
        <v>35</v>
      </c>
      <c r="L120" s="5" t="s">
        <v>36</v>
      </c>
      <c r="M120" s="5">
        <v>96</v>
      </c>
      <c r="N120" s="5" t="s">
        <v>37</v>
      </c>
      <c r="O120" s="5">
        <v>6</v>
      </c>
      <c r="P120" s="6">
        <v>975.91</v>
      </c>
      <c r="Q120" s="6">
        <f t="shared" si="2"/>
        <v>162.65166666666667</v>
      </c>
      <c r="S120">
        <f>IFERROR(VLOOKUP($A120,Hoja1!$H$3:$I$138,2,0),0)</f>
        <v>0</v>
      </c>
      <c r="T120" s="9">
        <f t="shared" si="3"/>
        <v>-162.65166666666667</v>
      </c>
    </row>
    <row r="121" spans="1:20" hidden="1" x14ac:dyDescent="0.3">
      <c r="A121" s="5">
        <v>100153965</v>
      </c>
      <c r="B121" s="5"/>
      <c r="C121" s="5" t="s">
        <v>131</v>
      </c>
      <c r="D121" s="5" t="s">
        <v>132</v>
      </c>
      <c r="E121" s="6">
        <v>210.73</v>
      </c>
      <c r="F121" s="6">
        <v>162.65</v>
      </c>
      <c r="G121" s="7">
        <v>0.228159</v>
      </c>
      <c r="H121" s="5" t="s">
        <v>32</v>
      </c>
      <c r="I121" s="5" t="s">
        <v>33</v>
      </c>
      <c r="J121" s="5" t="s">
        <v>133</v>
      </c>
      <c r="K121" s="5" t="s">
        <v>35</v>
      </c>
      <c r="L121" s="5" t="s">
        <v>36</v>
      </c>
      <c r="M121" s="5">
        <v>96</v>
      </c>
      <c r="N121" s="5" t="s">
        <v>37</v>
      </c>
      <c r="O121" s="5">
        <v>6</v>
      </c>
      <c r="P121" s="6">
        <v>975.91</v>
      </c>
      <c r="Q121" s="6">
        <f t="shared" si="2"/>
        <v>162.65166666666667</v>
      </c>
      <c r="S121">
        <f>IFERROR(VLOOKUP($A121,Hoja1!$H$3:$I$138,2,0),0)</f>
        <v>0</v>
      </c>
      <c r="T121" s="9">
        <f t="shared" si="3"/>
        <v>-162.65166666666667</v>
      </c>
    </row>
    <row r="122" spans="1:20" hidden="1" x14ac:dyDescent="0.3">
      <c r="A122" s="5">
        <v>100155680</v>
      </c>
      <c r="B122" s="5"/>
      <c r="C122" s="5" t="s">
        <v>223</v>
      </c>
      <c r="D122" s="5" t="s">
        <v>224</v>
      </c>
      <c r="E122" s="6">
        <v>60</v>
      </c>
      <c r="F122" s="6">
        <v>45.27</v>
      </c>
      <c r="G122" s="7">
        <v>0.2455</v>
      </c>
      <c r="H122" s="5" t="s">
        <v>32</v>
      </c>
      <c r="I122" s="5" t="s">
        <v>33</v>
      </c>
      <c r="J122" s="5" t="s">
        <v>225</v>
      </c>
      <c r="K122" s="5" t="s">
        <v>35</v>
      </c>
      <c r="L122" s="5" t="s">
        <v>36</v>
      </c>
      <c r="M122" s="5">
        <v>92</v>
      </c>
      <c r="N122" s="5" t="s">
        <v>37</v>
      </c>
      <c r="O122" s="5">
        <v>20</v>
      </c>
      <c r="P122" s="6">
        <v>905.49</v>
      </c>
      <c r="Q122" s="6">
        <f t="shared" si="2"/>
        <v>45.274500000000003</v>
      </c>
      <c r="S122">
        <f>IFERROR(VLOOKUP($A122,Hoja1!$H$3:$I$138,2,0),0)</f>
        <v>0</v>
      </c>
      <c r="T122" s="9">
        <f t="shared" si="3"/>
        <v>-45.274500000000003</v>
      </c>
    </row>
    <row r="123" spans="1:20" hidden="1" x14ac:dyDescent="0.3">
      <c r="A123" s="5">
        <v>100155681</v>
      </c>
      <c r="B123" s="5"/>
      <c r="C123" s="5" t="s">
        <v>226</v>
      </c>
      <c r="D123" s="5" t="s">
        <v>227</v>
      </c>
      <c r="E123" s="6">
        <v>60</v>
      </c>
      <c r="F123" s="6">
        <v>45.27</v>
      </c>
      <c r="G123" s="7">
        <v>0.2455</v>
      </c>
      <c r="H123" s="5" t="s">
        <v>32</v>
      </c>
      <c r="I123" s="5" t="s">
        <v>33</v>
      </c>
      <c r="J123" s="5" t="s">
        <v>228</v>
      </c>
      <c r="K123" s="5" t="s">
        <v>35</v>
      </c>
      <c r="L123" s="5" t="s">
        <v>36</v>
      </c>
      <c r="M123" s="5">
        <v>92</v>
      </c>
      <c r="N123" s="5" t="s">
        <v>37</v>
      </c>
      <c r="O123" s="5">
        <v>20</v>
      </c>
      <c r="P123" s="6">
        <v>905.49</v>
      </c>
      <c r="Q123" s="6">
        <f t="shared" si="2"/>
        <v>45.274500000000003</v>
      </c>
      <c r="S123">
        <f>IFERROR(VLOOKUP($A123,Hoja1!$H$3:$I$138,2,0),0)</f>
        <v>0</v>
      </c>
      <c r="T123" s="9">
        <f t="shared" si="3"/>
        <v>-45.274500000000003</v>
      </c>
    </row>
    <row r="124" spans="1:20" hidden="1" x14ac:dyDescent="0.3">
      <c r="A124" s="5">
        <v>100155684</v>
      </c>
      <c r="B124" s="5"/>
      <c r="C124" s="5" t="s">
        <v>229</v>
      </c>
      <c r="D124" s="5" t="s">
        <v>230</v>
      </c>
      <c r="E124" s="6">
        <v>60</v>
      </c>
      <c r="F124" s="6">
        <v>45.27</v>
      </c>
      <c r="G124" s="7">
        <v>0.2455</v>
      </c>
      <c r="H124" s="5" t="s">
        <v>32</v>
      </c>
      <c r="I124" s="5" t="s">
        <v>33</v>
      </c>
      <c r="J124" s="5" t="s">
        <v>231</v>
      </c>
      <c r="K124" s="5" t="s">
        <v>35</v>
      </c>
      <c r="L124" s="5" t="s">
        <v>36</v>
      </c>
      <c r="M124" s="5">
        <v>92</v>
      </c>
      <c r="N124" s="5" t="s">
        <v>37</v>
      </c>
      <c r="O124" s="5">
        <v>12</v>
      </c>
      <c r="P124" s="6">
        <v>543.29</v>
      </c>
      <c r="Q124" s="6">
        <f t="shared" si="2"/>
        <v>45.274166666666666</v>
      </c>
      <c r="S124">
        <f>IFERROR(VLOOKUP($A124,Hoja1!$H$3:$I$138,2,0),0)</f>
        <v>0</v>
      </c>
      <c r="T124" s="9">
        <f t="shared" si="3"/>
        <v>-45.274166666666666</v>
      </c>
    </row>
    <row r="125" spans="1:20" hidden="1" x14ac:dyDescent="0.3">
      <c r="A125" s="5">
        <v>100165157</v>
      </c>
      <c r="B125" s="5"/>
      <c r="C125" s="5" t="s">
        <v>232</v>
      </c>
      <c r="D125" s="5" t="s">
        <v>233</v>
      </c>
      <c r="E125" s="6">
        <v>483.85</v>
      </c>
      <c r="F125" s="6">
        <v>368.51</v>
      </c>
      <c r="G125" s="7">
        <v>0.23838000000000001</v>
      </c>
      <c r="H125" s="5" t="s">
        <v>32</v>
      </c>
      <c r="I125" s="5" t="s">
        <v>33</v>
      </c>
      <c r="J125" s="5" t="s">
        <v>234</v>
      </c>
      <c r="K125" s="5" t="s">
        <v>35</v>
      </c>
      <c r="L125" s="5" t="s">
        <v>36</v>
      </c>
      <c r="M125" s="5">
        <v>96</v>
      </c>
      <c r="N125" s="5" t="s">
        <v>37</v>
      </c>
      <c r="O125" s="5">
        <v>6</v>
      </c>
      <c r="P125" s="6">
        <v>2211.0700000000002</v>
      </c>
      <c r="Q125" s="6">
        <f t="shared" si="2"/>
        <v>368.51166666666671</v>
      </c>
      <c r="S125">
        <f>IFERROR(VLOOKUP($A125,Hoja1!$H$3:$I$138,2,0),0)</f>
        <v>0</v>
      </c>
      <c r="T125" s="9">
        <f t="shared" si="3"/>
        <v>-368.51166666666671</v>
      </c>
    </row>
    <row r="126" spans="1:20" hidden="1" x14ac:dyDescent="0.3">
      <c r="A126" s="5">
        <v>100165347</v>
      </c>
      <c r="B126" s="5"/>
      <c r="C126" s="5" t="s">
        <v>235</v>
      </c>
      <c r="D126" s="5" t="s">
        <v>233</v>
      </c>
      <c r="E126" s="6">
        <v>419.77</v>
      </c>
      <c r="F126" s="6">
        <v>285.19</v>
      </c>
      <c r="G126" s="7">
        <v>0.320604</v>
      </c>
      <c r="H126" s="5" t="s">
        <v>32</v>
      </c>
      <c r="I126" s="5" t="s">
        <v>33</v>
      </c>
      <c r="J126" s="5" t="s">
        <v>236</v>
      </c>
      <c r="K126" s="5" t="s">
        <v>35</v>
      </c>
      <c r="L126" s="5" t="s">
        <v>36</v>
      </c>
      <c r="M126" s="5">
        <v>96</v>
      </c>
      <c r="N126" s="5" t="s">
        <v>37</v>
      </c>
      <c r="O126" s="5">
        <v>6</v>
      </c>
      <c r="P126" s="6">
        <v>1847.94</v>
      </c>
      <c r="Q126" s="6">
        <f t="shared" si="2"/>
        <v>307.99</v>
      </c>
      <c r="S126">
        <f>IFERROR(VLOOKUP($A126,Hoja1!$H$3:$I$138,2,0),0)</f>
        <v>0</v>
      </c>
      <c r="T126" s="9">
        <f t="shared" si="3"/>
        <v>-307.99</v>
      </c>
    </row>
    <row r="127" spans="1:20" hidden="1" x14ac:dyDescent="0.3">
      <c r="A127" s="5">
        <v>100176481</v>
      </c>
      <c r="B127" s="5"/>
      <c r="C127" s="5" t="s">
        <v>237</v>
      </c>
      <c r="D127" s="5" t="s">
        <v>237</v>
      </c>
      <c r="E127" s="6">
        <v>99</v>
      </c>
      <c r="F127" s="6">
        <v>68.81</v>
      </c>
      <c r="G127" s="7">
        <v>0.30494900000000003</v>
      </c>
      <c r="H127" s="5" t="s">
        <v>32</v>
      </c>
      <c r="I127" s="5" t="s">
        <v>33</v>
      </c>
      <c r="J127" s="5" t="s">
        <v>238</v>
      </c>
      <c r="K127" s="5" t="s">
        <v>35</v>
      </c>
      <c r="L127" s="5" t="s">
        <v>36</v>
      </c>
      <c r="M127" s="5">
        <v>95</v>
      </c>
      <c r="N127" s="5" t="s">
        <v>37</v>
      </c>
      <c r="O127" s="5">
        <v>6</v>
      </c>
      <c r="P127" s="6">
        <v>412.86</v>
      </c>
      <c r="Q127" s="6">
        <f t="shared" si="2"/>
        <v>68.81</v>
      </c>
      <c r="S127">
        <f>IFERROR(VLOOKUP($A127,Hoja1!$H$3:$I$138,2,0),0)</f>
        <v>68.81</v>
      </c>
      <c r="T127" s="9">
        <f t="shared" si="3"/>
        <v>0</v>
      </c>
    </row>
    <row r="128" spans="1:20" hidden="1" x14ac:dyDescent="0.3">
      <c r="A128" s="5">
        <v>100176482</v>
      </c>
      <c r="B128" s="5"/>
      <c r="C128" s="5" t="s">
        <v>239</v>
      </c>
      <c r="D128" s="5" t="s">
        <v>239</v>
      </c>
      <c r="E128" s="6">
        <v>99</v>
      </c>
      <c r="F128" s="6">
        <v>68.81</v>
      </c>
      <c r="G128" s="7">
        <v>0.30494900000000003</v>
      </c>
      <c r="H128" s="5" t="s">
        <v>32</v>
      </c>
      <c r="I128" s="5" t="s">
        <v>33</v>
      </c>
      <c r="J128" s="5" t="s">
        <v>240</v>
      </c>
      <c r="K128" s="5" t="s">
        <v>35</v>
      </c>
      <c r="L128" s="5" t="s">
        <v>36</v>
      </c>
      <c r="M128" s="5">
        <v>95</v>
      </c>
      <c r="N128" s="5" t="s">
        <v>37</v>
      </c>
      <c r="O128" s="5">
        <v>6</v>
      </c>
      <c r="P128" s="6">
        <v>412.86</v>
      </c>
      <c r="Q128" s="6">
        <f t="shared" si="2"/>
        <v>68.81</v>
      </c>
      <c r="S128">
        <f>IFERROR(VLOOKUP($A128,Hoja1!$H$3:$I$138,2,0),0)</f>
        <v>0</v>
      </c>
      <c r="T128" s="9">
        <f t="shared" si="3"/>
        <v>-68.81</v>
      </c>
    </row>
    <row r="129" spans="1:20" hidden="1" x14ac:dyDescent="0.3">
      <c r="A129" s="5">
        <v>100176514</v>
      </c>
      <c r="B129" s="5"/>
      <c r="C129" s="5" t="s">
        <v>241</v>
      </c>
      <c r="D129" s="5" t="s">
        <v>241</v>
      </c>
      <c r="E129" s="6">
        <v>99</v>
      </c>
      <c r="F129" s="6">
        <v>68.81</v>
      </c>
      <c r="G129" s="7">
        <v>0.30494900000000003</v>
      </c>
      <c r="H129" s="5" t="s">
        <v>32</v>
      </c>
      <c r="I129" s="5" t="s">
        <v>33</v>
      </c>
      <c r="J129" s="5" t="s">
        <v>242</v>
      </c>
      <c r="K129" s="5" t="s">
        <v>35</v>
      </c>
      <c r="L129" s="5" t="s">
        <v>36</v>
      </c>
      <c r="M129" s="5">
        <v>95</v>
      </c>
      <c r="N129" s="5" t="s">
        <v>37</v>
      </c>
      <c r="O129" s="5">
        <v>6</v>
      </c>
      <c r="P129" s="6">
        <v>412.86</v>
      </c>
      <c r="Q129" s="6">
        <f t="shared" si="2"/>
        <v>68.81</v>
      </c>
      <c r="S129">
        <f>IFERROR(VLOOKUP($A129,Hoja1!$H$3:$I$138,2,0),0)</f>
        <v>0</v>
      </c>
      <c r="T129" s="9">
        <f t="shared" si="3"/>
        <v>-68.81</v>
      </c>
    </row>
    <row r="130" spans="1:20" hidden="1" x14ac:dyDescent="0.3">
      <c r="A130" s="5">
        <v>100176942</v>
      </c>
      <c r="B130" s="5"/>
      <c r="C130" s="5" t="s">
        <v>243</v>
      </c>
      <c r="D130" s="5" t="s">
        <v>244</v>
      </c>
      <c r="E130" s="6">
        <v>73.5</v>
      </c>
      <c r="F130" s="6">
        <v>54.92</v>
      </c>
      <c r="G130" s="7">
        <v>0.25278899999999999</v>
      </c>
      <c r="H130" s="5" t="s">
        <v>32</v>
      </c>
      <c r="I130" s="5" t="s">
        <v>33</v>
      </c>
      <c r="J130" s="5" t="s">
        <v>245</v>
      </c>
      <c r="K130" s="5" t="s">
        <v>35</v>
      </c>
      <c r="L130" s="5" t="s">
        <v>36</v>
      </c>
      <c r="M130" s="5">
        <v>92</v>
      </c>
      <c r="N130" s="5" t="s">
        <v>37</v>
      </c>
      <c r="O130" s="5">
        <v>20</v>
      </c>
      <c r="P130" s="6">
        <v>1098.4000000000001</v>
      </c>
      <c r="Q130" s="6">
        <f t="shared" si="2"/>
        <v>54.92</v>
      </c>
      <c r="S130">
        <f>IFERROR(VLOOKUP($A130,Hoja1!$H$3:$I$138,2,0),0)</f>
        <v>56.58</v>
      </c>
      <c r="T130" s="9">
        <f t="shared" si="3"/>
        <v>1.6599999999999966</v>
      </c>
    </row>
    <row r="131" spans="1:20" hidden="1" x14ac:dyDescent="0.3">
      <c r="A131" s="5">
        <v>100176943</v>
      </c>
      <c r="B131" s="5"/>
      <c r="C131" s="5" t="s">
        <v>223</v>
      </c>
      <c r="D131" s="5" t="s">
        <v>246</v>
      </c>
      <c r="E131" s="6">
        <v>73.5</v>
      </c>
      <c r="F131" s="6">
        <v>54.92</v>
      </c>
      <c r="G131" s="7">
        <v>0.25278899999999999</v>
      </c>
      <c r="H131" s="5" t="s">
        <v>32</v>
      </c>
      <c r="I131" s="5" t="s">
        <v>33</v>
      </c>
      <c r="J131" s="5" t="s">
        <v>225</v>
      </c>
      <c r="K131" s="5" t="s">
        <v>35</v>
      </c>
      <c r="L131" s="5" t="s">
        <v>36</v>
      </c>
      <c r="M131" s="5">
        <v>92</v>
      </c>
      <c r="N131" s="5" t="s">
        <v>37</v>
      </c>
      <c r="O131" s="5">
        <v>20</v>
      </c>
      <c r="P131" s="6">
        <v>1098.4000000000001</v>
      </c>
      <c r="Q131" s="6">
        <f t="shared" si="2"/>
        <v>54.92</v>
      </c>
      <c r="S131">
        <f>IFERROR(VLOOKUP($A131,Hoja1!$H$3:$I$138,2,0),0)</f>
        <v>56.58</v>
      </c>
      <c r="T131" s="9">
        <f t="shared" si="3"/>
        <v>1.6599999999999966</v>
      </c>
    </row>
    <row r="132" spans="1:20" hidden="1" x14ac:dyDescent="0.3">
      <c r="A132" s="5">
        <v>100176944</v>
      </c>
      <c r="B132" s="5"/>
      <c r="C132" s="5" t="s">
        <v>247</v>
      </c>
      <c r="D132" s="5" t="s">
        <v>248</v>
      </c>
      <c r="E132" s="6">
        <v>73.5</v>
      </c>
      <c r="F132" s="6">
        <v>54.92</v>
      </c>
      <c r="G132" s="7">
        <v>0.25278899999999999</v>
      </c>
      <c r="H132" s="5" t="s">
        <v>32</v>
      </c>
      <c r="I132" s="5" t="s">
        <v>33</v>
      </c>
      <c r="J132" s="5" t="s">
        <v>228</v>
      </c>
      <c r="K132" s="5" t="s">
        <v>35</v>
      </c>
      <c r="L132" s="5" t="s">
        <v>36</v>
      </c>
      <c r="M132" s="5">
        <v>92</v>
      </c>
      <c r="N132" s="5" t="s">
        <v>37</v>
      </c>
      <c r="O132" s="5">
        <v>20</v>
      </c>
      <c r="P132" s="6">
        <v>1098.4000000000001</v>
      </c>
      <c r="Q132" s="6">
        <f t="shared" si="2"/>
        <v>54.92</v>
      </c>
      <c r="S132">
        <f>IFERROR(VLOOKUP($A132,Hoja1!$H$3:$I$138,2,0),0)</f>
        <v>56.58</v>
      </c>
      <c r="T132" s="9">
        <f t="shared" si="3"/>
        <v>1.6599999999999966</v>
      </c>
    </row>
    <row r="133" spans="1:20" hidden="1" x14ac:dyDescent="0.3">
      <c r="A133" s="5">
        <v>100176945</v>
      </c>
      <c r="B133" s="5"/>
      <c r="C133" s="5" t="s">
        <v>249</v>
      </c>
      <c r="D133" s="5" t="s">
        <v>250</v>
      </c>
      <c r="E133" s="6">
        <v>73.5</v>
      </c>
      <c r="F133" s="15">
        <v>56.58</v>
      </c>
      <c r="G133" s="7">
        <v>0.23020399999999999</v>
      </c>
      <c r="H133" s="5" t="s">
        <v>39</v>
      </c>
      <c r="I133" s="5" t="s">
        <v>33</v>
      </c>
      <c r="J133" s="5" t="s">
        <v>231</v>
      </c>
      <c r="K133" s="5" t="s">
        <v>41</v>
      </c>
      <c r="L133" s="5" t="s">
        <v>36</v>
      </c>
      <c r="M133" s="5">
        <v>92</v>
      </c>
      <c r="N133" s="5" t="s">
        <v>37</v>
      </c>
      <c r="O133" s="5">
        <v>12</v>
      </c>
      <c r="P133" s="6">
        <v>678.96</v>
      </c>
      <c r="Q133" s="6">
        <f t="shared" si="2"/>
        <v>56.580000000000005</v>
      </c>
      <c r="S133">
        <f>IFERROR(VLOOKUP($A133,Hoja1!$H$3:$I$138,2,0),0)</f>
        <v>56.58</v>
      </c>
      <c r="T133" s="9">
        <f t="shared" si="3"/>
        <v>0</v>
      </c>
    </row>
    <row r="134" spans="1:20" hidden="1" x14ac:dyDescent="0.3">
      <c r="A134" s="5">
        <v>100178306</v>
      </c>
      <c r="B134" s="5"/>
      <c r="C134" s="5" t="s">
        <v>251</v>
      </c>
      <c r="D134" s="5" t="s">
        <v>252</v>
      </c>
      <c r="E134" s="6">
        <v>73.5</v>
      </c>
      <c r="F134" s="6">
        <v>54.92</v>
      </c>
      <c r="G134" s="7">
        <v>0.25278899999999999</v>
      </c>
      <c r="H134" s="5" t="s">
        <v>32</v>
      </c>
      <c r="I134" s="5" t="s">
        <v>33</v>
      </c>
      <c r="J134" s="5" t="s">
        <v>216</v>
      </c>
      <c r="K134" s="5" t="s">
        <v>35</v>
      </c>
      <c r="L134" s="5" t="s">
        <v>36</v>
      </c>
      <c r="M134" s="5">
        <v>92</v>
      </c>
      <c r="N134" s="5" t="s">
        <v>37</v>
      </c>
      <c r="O134" s="5">
        <v>20</v>
      </c>
      <c r="P134" s="6">
        <v>1098.4000000000001</v>
      </c>
      <c r="Q134" s="6">
        <f t="shared" si="2"/>
        <v>54.92</v>
      </c>
      <c r="S134">
        <f>IFERROR(VLOOKUP($A134,Hoja1!$H$3:$I$138,2,0),0)</f>
        <v>56.58</v>
      </c>
      <c r="T134" s="9">
        <f t="shared" si="3"/>
        <v>1.6599999999999966</v>
      </c>
    </row>
    <row r="135" spans="1:20" hidden="1" x14ac:dyDescent="0.3">
      <c r="A135" s="5">
        <v>100187457</v>
      </c>
      <c r="B135" s="5"/>
      <c r="C135" s="5" t="s">
        <v>253</v>
      </c>
      <c r="D135" s="5" t="s">
        <v>254</v>
      </c>
      <c r="E135" s="6">
        <v>85</v>
      </c>
      <c r="F135" s="15">
        <v>61.49</v>
      </c>
      <c r="G135" s="7">
        <v>0.276588</v>
      </c>
      <c r="H135" s="5" t="s">
        <v>39</v>
      </c>
      <c r="I135" s="5" t="s">
        <v>33</v>
      </c>
      <c r="J135" s="5" t="s">
        <v>255</v>
      </c>
      <c r="K135" s="5" t="s">
        <v>41</v>
      </c>
      <c r="L135" s="5" t="s">
        <v>36</v>
      </c>
      <c r="M135" s="5">
        <v>92</v>
      </c>
      <c r="N135" s="5" t="s">
        <v>37</v>
      </c>
      <c r="O135" s="5">
        <v>12</v>
      </c>
      <c r="P135" s="6">
        <v>749.16</v>
      </c>
      <c r="Q135" s="6">
        <f t="shared" si="2"/>
        <v>62.43</v>
      </c>
      <c r="S135">
        <f>IFERROR(VLOOKUP($A135,Hoja1!$H$3:$I$138,2,0),0)</f>
        <v>62.43</v>
      </c>
      <c r="T135" s="9">
        <f t="shared" si="3"/>
        <v>0</v>
      </c>
    </row>
    <row r="136" spans="1:20" hidden="1" x14ac:dyDescent="0.3">
      <c r="A136" s="5">
        <v>100187458</v>
      </c>
      <c r="B136" s="5"/>
      <c r="C136" s="5" t="s">
        <v>256</v>
      </c>
      <c r="D136" s="5" t="s">
        <v>257</v>
      </c>
      <c r="E136" s="6">
        <v>41</v>
      </c>
      <c r="F136" s="6">
        <v>31.26</v>
      </c>
      <c r="G136" s="7">
        <v>0.23756099999999999</v>
      </c>
      <c r="H136" s="5" t="s">
        <v>32</v>
      </c>
      <c r="I136" s="5" t="s">
        <v>196</v>
      </c>
      <c r="J136" s="5" t="s">
        <v>258</v>
      </c>
      <c r="K136" s="5" t="s">
        <v>35</v>
      </c>
      <c r="L136" s="5" t="s">
        <v>36</v>
      </c>
      <c r="M136" s="5">
        <v>92</v>
      </c>
      <c r="N136" s="5" t="s">
        <v>37</v>
      </c>
      <c r="O136" s="5">
        <v>24</v>
      </c>
      <c r="P136" s="6">
        <v>750.24</v>
      </c>
      <c r="Q136" s="6">
        <f t="shared" si="2"/>
        <v>31.26</v>
      </c>
      <c r="S136">
        <f>IFERROR(VLOOKUP($A136,Hoja1!$H$3:$I$138,2,0),0)</f>
        <v>0</v>
      </c>
      <c r="T136" s="9">
        <f t="shared" si="3"/>
        <v>-31.26</v>
      </c>
    </row>
    <row r="137" spans="1:20" hidden="1" x14ac:dyDescent="0.3">
      <c r="A137" s="5">
        <v>100220856</v>
      </c>
      <c r="B137" s="5"/>
      <c r="C137" s="5" t="s">
        <v>259</v>
      </c>
      <c r="D137" s="5" t="s">
        <v>147</v>
      </c>
      <c r="E137" s="6">
        <v>662.47</v>
      </c>
      <c r="F137" s="6">
        <v>588.46</v>
      </c>
      <c r="G137" s="7">
        <v>0.111718</v>
      </c>
      <c r="H137" s="5" t="s">
        <v>32</v>
      </c>
      <c r="I137" s="5" t="s">
        <v>170</v>
      </c>
      <c r="J137" s="5" t="s">
        <v>260</v>
      </c>
      <c r="K137" s="5" t="s">
        <v>35</v>
      </c>
      <c r="L137" s="5" t="s">
        <v>36</v>
      </c>
      <c r="M137" s="5">
        <v>96</v>
      </c>
      <c r="N137" s="5" t="s">
        <v>37</v>
      </c>
      <c r="O137" s="5">
        <v>6</v>
      </c>
      <c r="P137" s="6">
        <v>3530.77</v>
      </c>
      <c r="Q137" s="6">
        <f t="shared" si="2"/>
        <v>588.4616666666667</v>
      </c>
      <c r="S137">
        <f>IFERROR(VLOOKUP($A137,Hoja1!$H$3:$I$138,2,0),0)</f>
        <v>0</v>
      </c>
      <c r="T137" s="9">
        <f t="shared" si="3"/>
        <v>-588.4616666666667</v>
      </c>
    </row>
    <row r="138" spans="1:20" hidden="1" x14ac:dyDescent="0.3">
      <c r="A138" s="5">
        <v>100220858</v>
      </c>
      <c r="B138" s="5"/>
      <c r="C138" s="5" t="s">
        <v>261</v>
      </c>
      <c r="D138" s="5" t="s">
        <v>262</v>
      </c>
      <c r="E138" s="6">
        <v>401.39</v>
      </c>
      <c r="F138" s="6">
        <v>334.39</v>
      </c>
      <c r="G138" s="7">
        <v>0.16692000000000001</v>
      </c>
      <c r="H138" s="5" t="s">
        <v>32</v>
      </c>
      <c r="I138" s="5" t="s">
        <v>170</v>
      </c>
      <c r="J138" s="5" t="s">
        <v>263</v>
      </c>
      <c r="K138" s="5" t="s">
        <v>35</v>
      </c>
      <c r="L138" s="5" t="s">
        <v>36</v>
      </c>
      <c r="M138" s="5">
        <v>96</v>
      </c>
      <c r="N138" s="5" t="s">
        <v>37</v>
      </c>
      <c r="O138" s="5">
        <v>6</v>
      </c>
      <c r="P138" s="6">
        <v>2006.33</v>
      </c>
      <c r="Q138" s="6">
        <f t="shared" si="2"/>
        <v>334.38833333333332</v>
      </c>
      <c r="S138">
        <f>IFERROR(VLOOKUP($A138,Hoja1!$H$3:$I$138,2,0),0)</f>
        <v>0</v>
      </c>
      <c r="T138" s="9">
        <f t="shared" si="3"/>
        <v>-334.38833333333332</v>
      </c>
    </row>
    <row r="139" spans="1:20" hidden="1" x14ac:dyDescent="0.3">
      <c r="A139" s="5">
        <v>100220860</v>
      </c>
      <c r="B139" s="5"/>
      <c r="C139" s="5" t="s">
        <v>264</v>
      </c>
      <c r="D139" s="5" t="s">
        <v>147</v>
      </c>
      <c r="E139" s="6">
        <v>1723.47</v>
      </c>
      <c r="F139" s="6">
        <v>1436.54</v>
      </c>
      <c r="G139" s="7">
        <v>0.16648399999999999</v>
      </c>
      <c r="H139" s="5" t="s">
        <v>32</v>
      </c>
      <c r="I139" s="5" t="s">
        <v>170</v>
      </c>
      <c r="J139" s="5" t="s">
        <v>265</v>
      </c>
      <c r="K139" s="5" t="s">
        <v>35</v>
      </c>
      <c r="L139" s="5" t="s">
        <v>36</v>
      </c>
      <c r="M139" s="5">
        <v>96</v>
      </c>
      <c r="N139" s="5" t="s">
        <v>37</v>
      </c>
      <c r="O139" s="5">
        <v>6</v>
      </c>
      <c r="P139" s="6">
        <v>8619.23</v>
      </c>
      <c r="Q139" s="6">
        <f t="shared" si="2"/>
        <v>1436.5383333333332</v>
      </c>
      <c r="S139">
        <f>IFERROR(VLOOKUP($A139,Hoja1!$H$3:$I$138,2,0),0)</f>
        <v>0</v>
      </c>
      <c r="T139" s="9">
        <f t="shared" si="3"/>
        <v>-1436.5383333333332</v>
      </c>
    </row>
    <row r="140" spans="1:20" hidden="1" x14ac:dyDescent="0.3">
      <c r="A140" s="5">
        <v>100225048</v>
      </c>
      <c r="B140" s="5"/>
      <c r="C140" s="5" t="s">
        <v>266</v>
      </c>
      <c r="D140" s="5" t="s">
        <v>262</v>
      </c>
      <c r="E140" s="6">
        <v>927.72</v>
      </c>
      <c r="F140" s="6">
        <v>887.95</v>
      </c>
      <c r="G140" s="7">
        <v>4.2868999999999997E-2</v>
      </c>
      <c r="H140" s="5" t="s">
        <v>32</v>
      </c>
      <c r="I140" s="5" t="s">
        <v>196</v>
      </c>
      <c r="J140" s="5" t="s">
        <v>267</v>
      </c>
      <c r="K140" s="5" t="s">
        <v>35</v>
      </c>
      <c r="L140" s="5" t="s">
        <v>36</v>
      </c>
      <c r="M140" s="5">
        <v>96</v>
      </c>
      <c r="N140" s="5" t="s">
        <v>37</v>
      </c>
      <c r="O140" s="5">
        <v>6</v>
      </c>
      <c r="P140" s="6">
        <v>5327.74</v>
      </c>
      <c r="Q140" s="6">
        <f t="shared" si="2"/>
        <v>887.95666666666659</v>
      </c>
      <c r="S140">
        <f>IFERROR(VLOOKUP($A140,Hoja1!$H$3:$I$138,2,0),0)</f>
        <v>0</v>
      </c>
      <c r="T140" s="9">
        <f t="shared" si="3"/>
        <v>-887.95666666666659</v>
      </c>
    </row>
    <row r="141" spans="1:20" hidden="1" x14ac:dyDescent="0.3">
      <c r="A141" s="5">
        <v>100236015</v>
      </c>
      <c r="B141" s="5"/>
      <c r="C141" s="5" t="s">
        <v>243</v>
      </c>
      <c r="D141" s="5" t="s">
        <v>268</v>
      </c>
      <c r="E141" s="6">
        <v>60</v>
      </c>
      <c r="F141" s="6">
        <v>45.27</v>
      </c>
      <c r="G141" s="7">
        <v>0.2455</v>
      </c>
      <c r="H141" s="5" t="s">
        <v>32</v>
      </c>
      <c r="I141" s="5" t="s">
        <v>33</v>
      </c>
      <c r="J141" s="5" t="s">
        <v>245</v>
      </c>
      <c r="K141" s="5" t="s">
        <v>35</v>
      </c>
      <c r="L141" s="5" t="s">
        <v>36</v>
      </c>
      <c r="M141" s="5">
        <v>92</v>
      </c>
      <c r="N141" s="5" t="s">
        <v>37</v>
      </c>
      <c r="O141" s="5">
        <v>20</v>
      </c>
      <c r="P141" s="6">
        <v>905.49</v>
      </c>
      <c r="Q141" s="6">
        <f t="shared" si="2"/>
        <v>45.274500000000003</v>
      </c>
      <c r="S141">
        <f>IFERROR(VLOOKUP($A141,Hoja1!$H$3:$I$138,2,0),0)</f>
        <v>0</v>
      </c>
      <c r="T141" s="9">
        <f t="shared" si="3"/>
        <v>-45.274500000000003</v>
      </c>
    </row>
    <row r="142" spans="1:20" hidden="1" x14ac:dyDescent="0.3">
      <c r="A142" s="5">
        <v>100236017</v>
      </c>
      <c r="B142" s="5"/>
      <c r="C142" s="5" t="s">
        <v>77</v>
      </c>
      <c r="D142" s="5" t="s">
        <v>269</v>
      </c>
      <c r="E142" s="6">
        <v>57</v>
      </c>
      <c r="F142" s="6">
        <v>39.82</v>
      </c>
      <c r="G142" s="7">
        <v>0.30140400000000001</v>
      </c>
      <c r="H142" s="5" t="s">
        <v>32</v>
      </c>
      <c r="I142" s="5" t="s">
        <v>196</v>
      </c>
      <c r="J142" s="5" t="s">
        <v>218</v>
      </c>
      <c r="K142" s="5" t="s">
        <v>35</v>
      </c>
      <c r="L142" s="5" t="s">
        <v>36</v>
      </c>
      <c r="M142" s="5">
        <v>92</v>
      </c>
      <c r="N142" s="5" t="s">
        <v>37</v>
      </c>
      <c r="O142" s="5">
        <v>12</v>
      </c>
      <c r="P142" s="6">
        <v>477.8</v>
      </c>
      <c r="Q142" s="6">
        <f t="shared" si="2"/>
        <v>39.81666666666667</v>
      </c>
      <c r="S142">
        <f>IFERROR(VLOOKUP($A142,Hoja1!$H$3:$I$138,2,0),0)</f>
        <v>0</v>
      </c>
      <c r="T142" s="9">
        <f t="shared" si="3"/>
        <v>-39.81666666666667</v>
      </c>
    </row>
    <row r="143" spans="1:20" hidden="1" x14ac:dyDescent="0.3">
      <c r="A143" s="5">
        <v>100236022</v>
      </c>
      <c r="B143" s="5"/>
      <c r="C143" s="5" t="s">
        <v>270</v>
      </c>
      <c r="D143" s="5" t="s">
        <v>271</v>
      </c>
      <c r="E143" s="6">
        <v>97</v>
      </c>
      <c r="F143" s="15">
        <v>72.040000000000006</v>
      </c>
      <c r="G143" s="7">
        <v>0.25731999999999999</v>
      </c>
      <c r="H143" s="5" t="s">
        <v>39</v>
      </c>
      <c r="I143" s="5" t="s">
        <v>33</v>
      </c>
      <c r="J143" s="5" t="s">
        <v>272</v>
      </c>
      <c r="K143" s="5" t="s">
        <v>41</v>
      </c>
      <c r="L143" s="5" t="s">
        <v>36</v>
      </c>
      <c r="M143" s="5">
        <v>92</v>
      </c>
      <c r="N143" s="5" t="s">
        <v>37</v>
      </c>
      <c r="O143" s="5">
        <v>12</v>
      </c>
      <c r="P143" s="6">
        <v>864.48</v>
      </c>
      <c r="Q143" s="6">
        <f t="shared" si="2"/>
        <v>72.040000000000006</v>
      </c>
      <c r="S143">
        <f>IFERROR(VLOOKUP($A143,Hoja1!$H$3:$I$138,2,0),0)</f>
        <v>72.040000000000006</v>
      </c>
      <c r="T143" s="9">
        <f t="shared" si="3"/>
        <v>0</v>
      </c>
    </row>
    <row r="144" spans="1:20" hidden="1" x14ac:dyDescent="0.3">
      <c r="A144" s="5">
        <v>100236023</v>
      </c>
      <c r="B144" s="5"/>
      <c r="C144" s="5" t="s">
        <v>273</v>
      </c>
      <c r="D144" s="5" t="s">
        <v>271</v>
      </c>
      <c r="E144" s="6">
        <v>174</v>
      </c>
      <c r="F144" s="15">
        <v>117.18</v>
      </c>
      <c r="G144" s="7">
        <v>0.32655200000000001</v>
      </c>
      <c r="H144" s="5" t="s">
        <v>39</v>
      </c>
      <c r="I144" s="5" t="s">
        <v>33</v>
      </c>
      <c r="J144" s="5" t="s">
        <v>274</v>
      </c>
      <c r="K144" s="5" t="s">
        <v>41</v>
      </c>
      <c r="L144" s="5" t="s">
        <v>36</v>
      </c>
      <c r="M144" s="5">
        <v>92</v>
      </c>
      <c r="N144" s="5" t="s">
        <v>37</v>
      </c>
      <c r="O144" s="5">
        <v>12</v>
      </c>
      <c r="P144" s="6">
        <v>1406.16</v>
      </c>
      <c r="Q144" s="6">
        <f t="shared" si="2"/>
        <v>117.18</v>
      </c>
      <c r="S144">
        <f>IFERROR(VLOOKUP($A144,Hoja1!$H$3:$I$138,2,0),0)</f>
        <v>117.18</v>
      </c>
      <c r="T144" s="9">
        <f t="shared" si="3"/>
        <v>0</v>
      </c>
    </row>
    <row r="145" spans="1:20" hidden="1" x14ac:dyDescent="0.3">
      <c r="A145" s="5">
        <v>100260730</v>
      </c>
      <c r="B145" s="5"/>
      <c r="C145" s="5" t="s">
        <v>219</v>
      </c>
      <c r="D145" s="5" t="s">
        <v>127</v>
      </c>
      <c r="E145" s="6">
        <v>519.22</v>
      </c>
      <c r="F145" s="6">
        <v>405.53</v>
      </c>
      <c r="G145" s="7">
        <v>0.21896299999999999</v>
      </c>
      <c r="H145" s="5" t="s">
        <v>32</v>
      </c>
      <c r="I145" s="5" t="s">
        <v>33</v>
      </c>
      <c r="J145" s="5" t="s">
        <v>275</v>
      </c>
      <c r="K145" s="5" t="s">
        <v>35</v>
      </c>
      <c r="L145" s="5" t="s">
        <v>36</v>
      </c>
      <c r="M145" s="5">
        <v>96</v>
      </c>
      <c r="N145" s="5" t="s">
        <v>37</v>
      </c>
      <c r="O145" s="5">
        <v>6</v>
      </c>
      <c r="P145" s="6">
        <v>2433.1799999999998</v>
      </c>
      <c r="Q145" s="6">
        <f t="shared" si="2"/>
        <v>405.53</v>
      </c>
      <c r="S145">
        <f>IFERROR(VLOOKUP($A145,Hoja1!$H$3:$I$138,2,0),0)</f>
        <v>405.53</v>
      </c>
      <c r="T145" s="9">
        <f t="shared" si="3"/>
        <v>0</v>
      </c>
    </row>
    <row r="146" spans="1:20" hidden="1" x14ac:dyDescent="0.3">
      <c r="A146" s="5">
        <v>100273414</v>
      </c>
      <c r="B146" s="5"/>
      <c r="C146" s="5" t="s">
        <v>276</v>
      </c>
      <c r="D146" s="5" t="s">
        <v>277</v>
      </c>
      <c r="E146" s="6">
        <v>55</v>
      </c>
      <c r="F146" s="6">
        <v>41.21</v>
      </c>
      <c r="G146" s="7">
        <v>0.25072699999999998</v>
      </c>
      <c r="H146" s="5" t="s">
        <v>32</v>
      </c>
      <c r="I146" s="5" t="s">
        <v>33</v>
      </c>
      <c r="J146" s="5" t="s">
        <v>278</v>
      </c>
      <c r="K146" s="5" t="s">
        <v>35</v>
      </c>
      <c r="L146" s="5" t="s">
        <v>36</v>
      </c>
      <c r="M146" s="5">
        <v>95</v>
      </c>
      <c r="N146" s="5" t="s">
        <v>37</v>
      </c>
      <c r="O146" s="5">
        <v>6</v>
      </c>
      <c r="P146" s="6">
        <v>247.28</v>
      </c>
      <c r="Q146" s="6">
        <f t="shared" si="2"/>
        <v>41.213333333333331</v>
      </c>
      <c r="S146">
        <f>IFERROR(VLOOKUP($A146,Hoja1!$H$3:$I$138,2,0),0)</f>
        <v>48.29</v>
      </c>
      <c r="T146" s="9">
        <f t="shared" si="3"/>
        <v>7.076666666666668</v>
      </c>
    </row>
    <row r="147" spans="1:20" hidden="1" x14ac:dyDescent="0.3">
      <c r="A147" s="5">
        <v>100273415</v>
      </c>
      <c r="B147" s="5"/>
      <c r="C147" s="5" t="s">
        <v>279</v>
      </c>
      <c r="D147" s="5" t="s">
        <v>280</v>
      </c>
      <c r="E147" s="6">
        <v>87</v>
      </c>
      <c r="F147" s="15">
        <v>65.069999999999993</v>
      </c>
      <c r="G147" s="7">
        <v>0.25206899999999999</v>
      </c>
      <c r="H147" s="5" t="s">
        <v>39</v>
      </c>
      <c r="I147" s="5" t="s">
        <v>33</v>
      </c>
      <c r="J147" s="5" t="s">
        <v>281</v>
      </c>
      <c r="K147" s="5" t="s">
        <v>35</v>
      </c>
      <c r="L147" s="5" t="s">
        <v>36</v>
      </c>
      <c r="M147" s="5">
        <v>95</v>
      </c>
      <c r="N147" s="5" t="s">
        <v>37</v>
      </c>
      <c r="O147" s="5">
        <v>12</v>
      </c>
      <c r="P147" s="6">
        <v>780.84</v>
      </c>
      <c r="Q147" s="6">
        <f t="shared" si="2"/>
        <v>65.070000000000007</v>
      </c>
      <c r="S147">
        <f>IFERROR(VLOOKUP($A147,Hoja1!$H$3:$I$138,2,0),0)</f>
        <v>65.069999999999993</v>
      </c>
      <c r="T147" s="9">
        <f t="shared" si="3"/>
        <v>0</v>
      </c>
    </row>
    <row r="148" spans="1:20" hidden="1" x14ac:dyDescent="0.3">
      <c r="A148" s="5">
        <v>100273416</v>
      </c>
      <c r="B148" s="5"/>
      <c r="C148" s="5" t="s">
        <v>112</v>
      </c>
      <c r="D148" s="5" t="s">
        <v>282</v>
      </c>
      <c r="E148" s="6">
        <v>66.5</v>
      </c>
      <c r="F148" s="15">
        <v>48.29</v>
      </c>
      <c r="G148" s="7">
        <v>0.273835</v>
      </c>
      <c r="H148" s="5" t="s">
        <v>39</v>
      </c>
      <c r="I148" s="5" t="s">
        <v>33</v>
      </c>
      <c r="J148" s="5" t="s">
        <v>278</v>
      </c>
      <c r="K148" s="5" t="s">
        <v>41</v>
      </c>
      <c r="L148" s="5" t="s">
        <v>36</v>
      </c>
      <c r="M148" s="5">
        <v>95</v>
      </c>
      <c r="N148" s="5" t="s">
        <v>37</v>
      </c>
      <c r="O148" s="5">
        <v>6</v>
      </c>
      <c r="P148" s="6">
        <v>289.74</v>
      </c>
      <c r="Q148" s="6">
        <f t="shared" si="2"/>
        <v>48.29</v>
      </c>
      <c r="S148">
        <f>IFERROR(VLOOKUP($A148,Hoja1!$H$3:$I$138,2,0),0)</f>
        <v>0</v>
      </c>
      <c r="T148" s="9">
        <f t="shared" si="3"/>
        <v>-48.29</v>
      </c>
    </row>
    <row r="149" spans="1:20" hidden="1" x14ac:dyDescent="0.3">
      <c r="A149" s="5">
        <v>100273417</v>
      </c>
      <c r="B149" s="5"/>
      <c r="C149" s="5" t="s">
        <v>279</v>
      </c>
      <c r="D149" s="5" t="s">
        <v>280</v>
      </c>
      <c r="E149" s="6">
        <v>50.5</v>
      </c>
      <c r="F149" s="6">
        <v>38.74</v>
      </c>
      <c r="G149" s="7">
        <v>0.23287099999999999</v>
      </c>
      <c r="H149" s="5" t="s">
        <v>32</v>
      </c>
      <c r="I149" s="5" t="s">
        <v>33</v>
      </c>
      <c r="J149" s="5" t="s">
        <v>281</v>
      </c>
      <c r="K149" s="5" t="s">
        <v>35</v>
      </c>
      <c r="L149" s="5" t="s">
        <v>36</v>
      </c>
      <c r="M149" s="5">
        <v>95</v>
      </c>
      <c r="N149" s="5" t="s">
        <v>37</v>
      </c>
      <c r="O149" s="5">
        <v>12</v>
      </c>
      <c r="P149" s="6">
        <v>464.92</v>
      </c>
      <c r="Q149" s="6">
        <f t="shared" si="2"/>
        <v>38.743333333333332</v>
      </c>
      <c r="S149">
        <f>IFERROR(VLOOKUP($A149,Hoja1!$H$3:$I$138,2,0),0)</f>
        <v>0</v>
      </c>
      <c r="T149" s="9">
        <f t="shared" si="3"/>
        <v>-38.743333333333332</v>
      </c>
    </row>
    <row r="150" spans="1:20" hidden="1" x14ac:dyDescent="0.3">
      <c r="A150" s="5">
        <v>100286166</v>
      </c>
      <c r="B150" s="5"/>
      <c r="C150" s="5" t="s">
        <v>159</v>
      </c>
      <c r="D150" s="5" t="s">
        <v>163</v>
      </c>
      <c r="E150" s="6">
        <v>112.44</v>
      </c>
      <c r="F150" s="6">
        <v>83.52</v>
      </c>
      <c r="G150" s="7">
        <v>0.25720399999999999</v>
      </c>
      <c r="H150" s="5" t="s">
        <v>32</v>
      </c>
      <c r="I150" s="5" t="s">
        <v>33</v>
      </c>
      <c r="J150" s="5" t="s">
        <v>160</v>
      </c>
      <c r="K150" s="5" t="s">
        <v>35</v>
      </c>
      <c r="L150" s="5" t="s">
        <v>36</v>
      </c>
      <c r="M150" s="5">
        <v>96</v>
      </c>
      <c r="N150" s="5" t="s">
        <v>37</v>
      </c>
      <c r="O150" s="5">
        <v>6</v>
      </c>
      <c r="P150" s="6">
        <v>501.13</v>
      </c>
      <c r="Q150" s="6">
        <f t="shared" ref="Q150:Q213" si="4">+P150/O150</f>
        <v>83.521666666666661</v>
      </c>
      <c r="S150">
        <f>IFERROR(VLOOKUP($A150,Hoja1!$H$3:$I$138,2,0),0)</f>
        <v>0</v>
      </c>
      <c r="T150" s="9">
        <f t="shared" ref="T150:T213" si="5">+S150-Q150</f>
        <v>-83.521666666666661</v>
      </c>
    </row>
    <row r="151" spans="1:20" hidden="1" x14ac:dyDescent="0.3">
      <c r="A151" s="5">
        <v>100286167</v>
      </c>
      <c r="B151" s="5"/>
      <c r="C151" s="5" t="s">
        <v>162</v>
      </c>
      <c r="D151" s="5" t="s">
        <v>163</v>
      </c>
      <c r="E151" s="6">
        <v>112.44</v>
      </c>
      <c r="F151" s="6">
        <v>83.52</v>
      </c>
      <c r="G151" s="7">
        <v>0.25720399999999999</v>
      </c>
      <c r="H151" s="5" t="s">
        <v>32</v>
      </c>
      <c r="I151" s="5" t="s">
        <v>33</v>
      </c>
      <c r="J151" s="5" t="s">
        <v>164</v>
      </c>
      <c r="K151" s="5" t="s">
        <v>35</v>
      </c>
      <c r="L151" s="5" t="s">
        <v>36</v>
      </c>
      <c r="M151" s="5">
        <v>96</v>
      </c>
      <c r="N151" s="5" t="s">
        <v>37</v>
      </c>
      <c r="O151" s="5">
        <v>6</v>
      </c>
      <c r="P151" s="6">
        <v>501.13</v>
      </c>
      <c r="Q151" s="6">
        <f t="shared" si="4"/>
        <v>83.521666666666661</v>
      </c>
      <c r="S151">
        <f>IFERROR(VLOOKUP($A151,Hoja1!$H$3:$I$138,2,0),0)</f>
        <v>0</v>
      </c>
      <c r="T151" s="9">
        <f t="shared" si="5"/>
        <v>-83.521666666666661</v>
      </c>
    </row>
    <row r="152" spans="1:20" hidden="1" x14ac:dyDescent="0.3">
      <c r="A152" s="5">
        <v>100299630</v>
      </c>
      <c r="B152" s="5"/>
      <c r="C152" s="5" t="s">
        <v>283</v>
      </c>
      <c r="D152" s="5" t="s">
        <v>68</v>
      </c>
      <c r="E152" s="6">
        <v>105</v>
      </c>
      <c r="F152" s="15">
        <v>77.790000000000006</v>
      </c>
      <c r="G152" s="7">
        <v>0.25914300000000001</v>
      </c>
      <c r="H152" s="5" t="s">
        <v>39</v>
      </c>
      <c r="I152" s="5" t="s">
        <v>33</v>
      </c>
      <c r="J152" s="5" t="s">
        <v>69</v>
      </c>
      <c r="K152" s="5" t="s">
        <v>41</v>
      </c>
      <c r="L152" s="5" t="s">
        <v>36</v>
      </c>
      <c r="M152" s="5">
        <v>92</v>
      </c>
      <c r="N152" s="5" t="s">
        <v>37</v>
      </c>
      <c r="O152" s="5">
        <v>8</v>
      </c>
      <c r="P152" s="6">
        <v>622.32000000000005</v>
      </c>
      <c r="Q152" s="6">
        <f t="shared" si="4"/>
        <v>77.790000000000006</v>
      </c>
      <c r="S152">
        <f>IFERROR(VLOOKUP($A152,Hoja1!$H$3:$I$138,2,0),0)</f>
        <v>77.790000000000006</v>
      </c>
      <c r="T152" s="9">
        <f t="shared" si="5"/>
        <v>0</v>
      </c>
    </row>
    <row r="153" spans="1:20" hidden="1" x14ac:dyDescent="0.3">
      <c r="A153" s="5">
        <v>100299631</v>
      </c>
      <c r="B153" s="5"/>
      <c r="C153" s="5" t="s">
        <v>284</v>
      </c>
      <c r="D153" s="5" t="s">
        <v>45</v>
      </c>
      <c r="E153" s="6">
        <v>105</v>
      </c>
      <c r="F153" s="15">
        <v>77.790000000000006</v>
      </c>
      <c r="G153" s="7">
        <v>0.25914300000000001</v>
      </c>
      <c r="H153" s="5" t="s">
        <v>39</v>
      </c>
      <c r="I153" s="5" t="s">
        <v>33</v>
      </c>
      <c r="J153" s="5" t="s">
        <v>46</v>
      </c>
      <c r="K153" s="5" t="s">
        <v>41</v>
      </c>
      <c r="L153" s="5" t="s">
        <v>36</v>
      </c>
      <c r="M153" s="5">
        <v>92</v>
      </c>
      <c r="N153" s="5" t="s">
        <v>37</v>
      </c>
      <c r="O153" s="5">
        <v>8</v>
      </c>
      <c r="P153" s="6">
        <v>622.32000000000005</v>
      </c>
      <c r="Q153" s="6">
        <f t="shared" si="4"/>
        <v>77.790000000000006</v>
      </c>
      <c r="S153">
        <f>IFERROR(VLOOKUP($A153,Hoja1!$H$3:$I$138,2,0),0)</f>
        <v>77.790000000000006</v>
      </c>
      <c r="T153" s="9">
        <f t="shared" si="5"/>
        <v>0</v>
      </c>
    </row>
    <row r="154" spans="1:20" hidden="1" x14ac:dyDescent="0.3">
      <c r="A154" s="5">
        <v>100299632</v>
      </c>
      <c r="B154" s="5"/>
      <c r="C154" s="5" t="s">
        <v>285</v>
      </c>
      <c r="D154" s="5" t="s">
        <v>68</v>
      </c>
      <c r="E154" s="6">
        <v>79</v>
      </c>
      <c r="F154" s="6">
        <v>62.97</v>
      </c>
      <c r="G154" s="7">
        <v>0.20291100000000001</v>
      </c>
      <c r="H154" s="5" t="s">
        <v>32</v>
      </c>
      <c r="I154" s="5" t="s">
        <v>33</v>
      </c>
      <c r="J154" s="5" t="s">
        <v>69</v>
      </c>
      <c r="K154" s="5" t="s">
        <v>35</v>
      </c>
      <c r="L154" s="5" t="s">
        <v>36</v>
      </c>
      <c r="M154" s="5">
        <v>92</v>
      </c>
      <c r="N154" s="5" t="s">
        <v>37</v>
      </c>
      <c r="O154" s="5">
        <v>8</v>
      </c>
      <c r="P154" s="6">
        <v>503.79</v>
      </c>
      <c r="Q154" s="6">
        <f t="shared" si="4"/>
        <v>62.973750000000003</v>
      </c>
      <c r="S154">
        <f>IFERROR(VLOOKUP($A154,Hoja1!$H$3:$I$138,2,0),0)</f>
        <v>0</v>
      </c>
      <c r="T154" s="9">
        <f t="shared" si="5"/>
        <v>-62.973750000000003</v>
      </c>
    </row>
    <row r="155" spans="1:20" hidden="1" x14ac:dyDescent="0.3">
      <c r="A155" s="5">
        <v>100299633</v>
      </c>
      <c r="B155" s="5"/>
      <c r="C155" s="5" t="s">
        <v>286</v>
      </c>
      <c r="D155" s="5" t="s">
        <v>45</v>
      </c>
      <c r="E155" s="6">
        <v>79</v>
      </c>
      <c r="F155" s="6">
        <v>62.97</v>
      </c>
      <c r="G155" s="7">
        <v>0.20291100000000001</v>
      </c>
      <c r="H155" s="5" t="s">
        <v>32</v>
      </c>
      <c r="I155" s="5" t="s">
        <v>33</v>
      </c>
      <c r="J155" s="5" t="s">
        <v>46</v>
      </c>
      <c r="K155" s="5" t="s">
        <v>35</v>
      </c>
      <c r="L155" s="5" t="s">
        <v>36</v>
      </c>
      <c r="M155" s="5">
        <v>92</v>
      </c>
      <c r="N155" s="5" t="s">
        <v>37</v>
      </c>
      <c r="O155" s="5">
        <v>8</v>
      </c>
      <c r="P155" s="6">
        <v>503.79</v>
      </c>
      <c r="Q155" s="6">
        <f t="shared" si="4"/>
        <v>62.973750000000003</v>
      </c>
      <c r="S155">
        <f>IFERROR(VLOOKUP($A155,Hoja1!$H$3:$I$138,2,0),0)</f>
        <v>0</v>
      </c>
      <c r="T155" s="9">
        <f t="shared" si="5"/>
        <v>-62.973750000000003</v>
      </c>
    </row>
    <row r="156" spans="1:20" hidden="1" x14ac:dyDescent="0.3">
      <c r="A156" s="5">
        <v>100323664</v>
      </c>
      <c r="B156" s="5"/>
      <c r="C156" s="5" t="s">
        <v>287</v>
      </c>
      <c r="D156" s="5" t="s">
        <v>288</v>
      </c>
      <c r="E156" s="6">
        <v>55</v>
      </c>
      <c r="F156" s="6">
        <v>41.21</v>
      </c>
      <c r="G156" s="7">
        <v>0.25072699999999998</v>
      </c>
      <c r="H156" s="5" t="s">
        <v>32</v>
      </c>
      <c r="I156" s="5" t="s">
        <v>33</v>
      </c>
      <c r="J156" s="5" t="s">
        <v>114</v>
      </c>
      <c r="K156" s="5" t="s">
        <v>35</v>
      </c>
      <c r="L156" s="5" t="s">
        <v>36</v>
      </c>
      <c r="M156" s="5">
        <v>95</v>
      </c>
      <c r="N156" s="5" t="s">
        <v>37</v>
      </c>
      <c r="O156" s="5">
        <v>6</v>
      </c>
      <c r="P156" s="6">
        <v>247.28</v>
      </c>
      <c r="Q156" s="6">
        <f t="shared" si="4"/>
        <v>41.213333333333331</v>
      </c>
      <c r="S156">
        <f>IFERROR(VLOOKUP($A156,Hoja1!$H$3:$I$138,2,0),0)</f>
        <v>0</v>
      </c>
      <c r="T156" s="9">
        <f t="shared" si="5"/>
        <v>-41.213333333333331</v>
      </c>
    </row>
    <row r="157" spans="1:20" hidden="1" x14ac:dyDescent="0.3">
      <c r="A157" s="5">
        <v>100323665</v>
      </c>
      <c r="B157" s="5"/>
      <c r="C157" s="5" t="s">
        <v>287</v>
      </c>
      <c r="D157" s="5" t="s">
        <v>115</v>
      </c>
      <c r="E157" s="6">
        <v>55</v>
      </c>
      <c r="F157" s="6">
        <v>41.21</v>
      </c>
      <c r="G157" s="7">
        <v>0.25072699999999998</v>
      </c>
      <c r="H157" s="5" t="s">
        <v>32</v>
      </c>
      <c r="I157" s="5" t="s">
        <v>33</v>
      </c>
      <c r="J157" s="5" t="s">
        <v>116</v>
      </c>
      <c r="K157" s="5" t="s">
        <v>35</v>
      </c>
      <c r="L157" s="5" t="s">
        <v>36</v>
      </c>
      <c r="M157" s="5">
        <v>95</v>
      </c>
      <c r="N157" s="5" t="s">
        <v>37</v>
      </c>
      <c r="O157" s="5">
        <v>6</v>
      </c>
      <c r="P157" s="6">
        <v>247.28</v>
      </c>
      <c r="Q157" s="6">
        <f t="shared" si="4"/>
        <v>41.213333333333331</v>
      </c>
      <c r="S157">
        <f>IFERROR(VLOOKUP($A157,Hoja1!$H$3:$I$138,2,0),0)</f>
        <v>0</v>
      </c>
      <c r="T157" s="9">
        <f t="shared" si="5"/>
        <v>-41.213333333333331</v>
      </c>
    </row>
    <row r="158" spans="1:20" hidden="1" x14ac:dyDescent="0.3">
      <c r="A158" s="5">
        <v>100329390</v>
      </c>
      <c r="B158" s="5"/>
      <c r="C158" s="5" t="s">
        <v>289</v>
      </c>
      <c r="D158" s="5" t="s">
        <v>290</v>
      </c>
      <c r="E158" s="6">
        <v>98</v>
      </c>
      <c r="F158" s="6">
        <v>73.7</v>
      </c>
      <c r="G158" s="7">
        <v>0.24795900000000001</v>
      </c>
      <c r="H158" s="5" t="s">
        <v>32</v>
      </c>
      <c r="I158" s="5" t="s">
        <v>33</v>
      </c>
      <c r="J158" s="5" t="s">
        <v>291</v>
      </c>
      <c r="K158" s="5" t="s">
        <v>35</v>
      </c>
      <c r="L158" s="5" t="s">
        <v>36</v>
      </c>
      <c r="M158" s="5">
        <v>92</v>
      </c>
      <c r="N158" s="5" t="s">
        <v>37</v>
      </c>
      <c r="O158" s="5">
        <v>12</v>
      </c>
      <c r="P158" s="6">
        <v>884.36</v>
      </c>
      <c r="Q158" s="6">
        <f t="shared" si="4"/>
        <v>73.696666666666673</v>
      </c>
      <c r="S158">
        <f>IFERROR(VLOOKUP($A158,Hoja1!$H$3:$I$138,2,0),0)</f>
        <v>0</v>
      </c>
      <c r="T158" s="9">
        <f t="shared" si="5"/>
        <v>-73.696666666666673</v>
      </c>
    </row>
    <row r="159" spans="1:20" hidden="1" x14ac:dyDescent="0.3">
      <c r="A159" s="5">
        <v>100329391</v>
      </c>
      <c r="B159" s="5"/>
      <c r="C159" s="5" t="s">
        <v>289</v>
      </c>
      <c r="D159" s="5" t="s">
        <v>290</v>
      </c>
      <c r="E159" s="6">
        <v>174</v>
      </c>
      <c r="F159" s="15">
        <v>125.86</v>
      </c>
      <c r="G159" s="7">
        <v>0.276667</v>
      </c>
      <c r="H159" s="5" t="s">
        <v>39</v>
      </c>
      <c r="I159" s="5" t="s">
        <v>33</v>
      </c>
      <c r="J159" s="5" t="s">
        <v>291</v>
      </c>
      <c r="K159" s="5" t="s">
        <v>41</v>
      </c>
      <c r="L159" s="5" t="s">
        <v>36</v>
      </c>
      <c r="M159" s="5">
        <v>92</v>
      </c>
      <c r="N159" s="5" t="s">
        <v>37</v>
      </c>
      <c r="O159" s="5">
        <v>12</v>
      </c>
      <c r="P159" s="6">
        <v>1510.34</v>
      </c>
      <c r="Q159" s="6">
        <f t="shared" si="4"/>
        <v>125.86166666666666</v>
      </c>
      <c r="S159">
        <f>IFERROR(VLOOKUP($A159,Hoja1!$H$3:$I$138,2,0),0)</f>
        <v>125.86</v>
      </c>
      <c r="T159" s="9">
        <f t="shared" si="5"/>
        <v>-1.6666666666651508E-3</v>
      </c>
    </row>
    <row r="160" spans="1:20" hidden="1" x14ac:dyDescent="0.3">
      <c r="A160" s="5">
        <v>100329392</v>
      </c>
      <c r="B160" s="5"/>
      <c r="C160" s="5" t="s">
        <v>292</v>
      </c>
      <c r="D160" s="5" t="s">
        <v>290</v>
      </c>
      <c r="E160" s="6">
        <v>132</v>
      </c>
      <c r="F160" s="6">
        <v>99.06</v>
      </c>
      <c r="G160" s="7">
        <v>0.24954499999999999</v>
      </c>
      <c r="H160" s="5" t="s">
        <v>32</v>
      </c>
      <c r="I160" s="5" t="s">
        <v>33</v>
      </c>
      <c r="J160" s="5" t="s">
        <v>61</v>
      </c>
      <c r="K160" s="5" t="s">
        <v>35</v>
      </c>
      <c r="L160" s="5" t="s">
        <v>36</v>
      </c>
      <c r="M160" s="5">
        <v>92</v>
      </c>
      <c r="N160" s="5" t="s">
        <v>37</v>
      </c>
      <c r="O160" s="5">
        <v>12</v>
      </c>
      <c r="P160" s="6">
        <v>1188.75</v>
      </c>
      <c r="Q160" s="6">
        <f t="shared" si="4"/>
        <v>99.0625</v>
      </c>
      <c r="S160">
        <f>IFERROR(VLOOKUP($A160,Hoja1!$H$3:$I$138,2,0),0)</f>
        <v>0</v>
      </c>
      <c r="T160" s="9">
        <f t="shared" si="5"/>
        <v>-99.0625</v>
      </c>
    </row>
    <row r="161" spans="1:20" hidden="1" x14ac:dyDescent="0.3">
      <c r="A161" s="5">
        <v>100336447</v>
      </c>
      <c r="B161" s="5"/>
      <c r="C161" s="5" t="s">
        <v>152</v>
      </c>
      <c r="D161" s="5" t="s">
        <v>153</v>
      </c>
      <c r="E161" s="6">
        <v>128.32</v>
      </c>
      <c r="F161" s="6">
        <v>97.33</v>
      </c>
      <c r="G161" s="7">
        <v>0.241506</v>
      </c>
      <c r="H161" s="5" t="s">
        <v>32</v>
      </c>
      <c r="I161" s="5" t="s">
        <v>33</v>
      </c>
      <c r="J161" s="5" t="s">
        <v>154</v>
      </c>
      <c r="K161" s="5" t="s">
        <v>35</v>
      </c>
      <c r="L161" s="5" t="s">
        <v>36</v>
      </c>
      <c r="M161" s="5">
        <v>96</v>
      </c>
      <c r="N161" s="5" t="s">
        <v>37</v>
      </c>
      <c r="O161" s="5">
        <v>12</v>
      </c>
      <c r="P161" s="6">
        <v>1167.92</v>
      </c>
      <c r="Q161" s="6">
        <f t="shared" si="4"/>
        <v>97.326666666666668</v>
      </c>
      <c r="S161">
        <f>IFERROR(VLOOKUP($A161,Hoja1!$H$3:$I$138,2,0),0)</f>
        <v>0</v>
      </c>
      <c r="T161" s="9">
        <f t="shared" si="5"/>
        <v>-97.326666666666668</v>
      </c>
    </row>
    <row r="162" spans="1:20" hidden="1" x14ac:dyDescent="0.3">
      <c r="A162" s="5">
        <v>100337209</v>
      </c>
      <c r="B162" s="5"/>
      <c r="C162" s="5" t="s">
        <v>293</v>
      </c>
      <c r="D162" s="5" t="s">
        <v>294</v>
      </c>
      <c r="E162" s="6">
        <v>960.77</v>
      </c>
      <c r="F162" s="6">
        <v>934.62</v>
      </c>
      <c r="G162" s="7">
        <v>2.7217999999999999E-2</v>
      </c>
      <c r="H162" s="5" t="s">
        <v>32</v>
      </c>
      <c r="I162" s="5" t="s">
        <v>196</v>
      </c>
      <c r="J162" s="5" t="s">
        <v>295</v>
      </c>
      <c r="K162" s="5" t="s">
        <v>35</v>
      </c>
      <c r="L162" s="5" t="s">
        <v>36</v>
      </c>
      <c r="M162" s="5">
        <v>96</v>
      </c>
      <c r="N162" s="5" t="s">
        <v>37</v>
      </c>
      <c r="O162" s="5">
        <v>6</v>
      </c>
      <c r="P162" s="6">
        <v>5607.69</v>
      </c>
      <c r="Q162" s="6">
        <f t="shared" si="4"/>
        <v>934.6149999999999</v>
      </c>
      <c r="S162">
        <f>IFERROR(VLOOKUP($A162,Hoja1!$H$3:$I$138,2,0),0)</f>
        <v>0</v>
      </c>
      <c r="T162" s="9">
        <f t="shared" si="5"/>
        <v>-934.6149999999999</v>
      </c>
    </row>
    <row r="163" spans="1:20" hidden="1" x14ac:dyDescent="0.3">
      <c r="A163" s="5">
        <v>100337210</v>
      </c>
      <c r="B163" s="5"/>
      <c r="C163" s="5" t="s">
        <v>296</v>
      </c>
      <c r="D163" s="5" t="s">
        <v>294</v>
      </c>
      <c r="E163" s="6">
        <v>348.12</v>
      </c>
      <c r="F163" s="6">
        <v>334.39</v>
      </c>
      <c r="G163" s="7">
        <v>3.9440000000000003E-2</v>
      </c>
      <c r="H163" s="5" t="s">
        <v>32</v>
      </c>
      <c r="I163" s="5" t="s">
        <v>196</v>
      </c>
      <c r="J163" s="5" t="s">
        <v>297</v>
      </c>
      <c r="K163" s="5" t="s">
        <v>35</v>
      </c>
      <c r="L163" s="5" t="s">
        <v>36</v>
      </c>
      <c r="M163" s="5">
        <v>96</v>
      </c>
      <c r="N163" s="5" t="s">
        <v>37</v>
      </c>
      <c r="O163" s="5">
        <v>6</v>
      </c>
      <c r="P163" s="6">
        <v>2006.32</v>
      </c>
      <c r="Q163" s="6">
        <f t="shared" si="4"/>
        <v>334.38666666666666</v>
      </c>
      <c r="S163">
        <f>IFERROR(VLOOKUP($A163,Hoja1!$H$3:$I$138,2,0),0)</f>
        <v>0</v>
      </c>
      <c r="T163" s="9">
        <f t="shared" si="5"/>
        <v>-334.38666666666666</v>
      </c>
    </row>
    <row r="164" spans="1:20" hidden="1" x14ac:dyDescent="0.3">
      <c r="A164" s="5">
        <v>100337211</v>
      </c>
      <c r="B164" s="5"/>
      <c r="C164" s="5" t="s">
        <v>298</v>
      </c>
      <c r="D164" s="5" t="s">
        <v>147</v>
      </c>
      <c r="E164" s="6">
        <v>2306.7600000000002</v>
      </c>
      <c r="F164" s="6">
        <v>1841.54</v>
      </c>
      <c r="G164" s="7">
        <v>0.201677</v>
      </c>
      <c r="H164" s="5" t="s">
        <v>32</v>
      </c>
      <c r="I164" s="5" t="s">
        <v>196</v>
      </c>
      <c r="J164" s="5" t="s">
        <v>299</v>
      </c>
      <c r="K164" s="5" t="s">
        <v>35</v>
      </c>
      <c r="L164" s="5" t="s">
        <v>36</v>
      </c>
      <c r="M164" s="5">
        <v>96</v>
      </c>
      <c r="N164" s="5" t="s">
        <v>37</v>
      </c>
      <c r="O164" s="5">
        <v>6</v>
      </c>
      <c r="P164" s="6">
        <v>11049.24</v>
      </c>
      <c r="Q164" s="6">
        <f t="shared" si="4"/>
        <v>1841.54</v>
      </c>
      <c r="S164">
        <f>IFERROR(VLOOKUP($A164,Hoja1!$H$3:$I$138,2,0),0)</f>
        <v>0</v>
      </c>
      <c r="T164" s="9">
        <f t="shared" si="5"/>
        <v>-1841.54</v>
      </c>
    </row>
    <row r="165" spans="1:20" hidden="1" x14ac:dyDescent="0.3">
      <c r="A165" s="5">
        <v>100337212</v>
      </c>
      <c r="B165" s="5"/>
      <c r="C165" s="5" t="s">
        <v>300</v>
      </c>
      <c r="D165" s="5" t="s">
        <v>147</v>
      </c>
      <c r="E165" s="6">
        <v>704.4</v>
      </c>
      <c r="F165" s="6">
        <v>619.61</v>
      </c>
      <c r="G165" s="7">
        <v>0.12037200000000001</v>
      </c>
      <c r="H165" s="5" t="s">
        <v>32</v>
      </c>
      <c r="I165" s="5" t="s">
        <v>196</v>
      </c>
      <c r="J165" s="5" t="s">
        <v>301</v>
      </c>
      <c r="K165" s="5" t="s">
        <v>35</v>
      </c>
      <c r="L165" s="5" t="s">
        <v>36</v>
      </c>
      <c r="M165" s="5">
        <v>96</v>
      </c>
      <c r="N165" s="5" t="s">
        <v>37</v>
      </c>
      <c r="O165" s="5">
        <v>6</v>
      </c>
      <c r="P165" s="6">
        <v>3717.67</v>
      </c>
      <c r="Q165" s="6">
        <f t="shared" si="4"/>
        <v>619.61166666666668</v>
      </c>
      <c r="S165">
        <f>IFERROR(VLOOKUP($A165,Hoja1!$H$3:$I$138,2,0),0)</f>
        <v>0</v>
      </c>
      <c r="T165" s="9">
        <f t="shared" si="5"/>
        <v>-619.61166666666668</v>
      </c>
    </row>
    <row r="166" spans="1:20" hidden="1" x14ac:dyDescent="0.3">
      <c r="A166" s="5">
        <v>100343933</v>
      </c>
      <c r="B166" s="5"/>
      <c r="C166" s="5" t="s">
        <v>302</v>
      </c>
      <c r="D166" s="5" t="s">
        <v>147</v>
      </c>
      <c r="E166" s="6">
        <v>1445.62</v>
      </c>
      <c r="F166" s="6">
        <v>1308.47</v>
      </c>
      <c r="G166" s="7">
        <v>9.4872999999999999E-2</v>
      </c>
      <c r="H166" s="5" t="s">
        <v>32</v>
      </c>
      <c r="I166" s="5" t="s">
        <v>196</v>
      </c>
      <c r="J166" s="5" t="s">
        <v>303</v>
      </c>
      <c r="K166" s="5" t="s">
        <v>35</v>
      </c>
      <c r="L166" s="5" t="s">
        <v>36</v>
      </c>
      <c r="M166" s="5">
        <v>96</v>
      </c>
      <c r="N166" s="5" t="s">
        <v>37</v>
      </c>
      <c r="O166" s="5">
        <v>6</v>
      </c>
      <c r="P166" s="6">
        <v>7850.79</v>
      </c>
      <c r="Q166" s="6">
        <f t="shared" si="4"/>
        <v>1308.4649999999999</v>
      </c>
      <c r="S166">
        <f>IFERROR(VLOOKUP($A166,Hoja1!$H$3:$I$138,2,0),0)</f>
        <v>0</v>
      </c>
      <c r="T166" s="9">
        <f t="shared" si="5"/>
        <v>-1308.4649999999999</v>
      </c>
    </row>
    <row r="167" spans="1:20" hidden="1" x14ac:dyDescent="0.3">
      <c r="A167" s="5">
        <v>100371825</v>
      </c>
      <c r="B167" s="5"/>
      <c r="C167" s="5" t="s">
        <v>304</v>
      </c>
      <c r="D167" s="5" t="s">
        <v>305</v>
      </c>
      <c r="E167" s="6">
        <v>105</v>
      </c>
      <c r="F167" s="15">
        <v>77.790000000000006</v>
      </c>
      <c r="G167" s="7">
        <v>0.25914300000000001</v>
      </c>
      <c r="H167" s="5" t="s">
        <v>39</v>
      </c>
      <c r="I167" s="5" t="s">
        <v>33</v>
      </c>
      <c r="J167" s="5" t="s">
        <v>306</v>
      </c>
      <c r="K167" s="5" t="s">
        <v>41</v>
      </c>
      <c r="L167" s="5" t="s">
        <v>36</v>
      </c>
      <c r="M167" s="5">
        <v>92</v>
      </c>
      <c r="N167" s="5" t="s">
        <v>37</v>
      </c>
      <c r="O167" s="5">
        <v>8</v>
      </c>
      <c r="P167" s="6">
        <v>622.32000000000005</v>
      </c>
      <c r="Q167" s="6">
        <f t="shared" si="4"/>
        <v>77.790000000000006</v>
      </c>
      <c r="S167">
        <f>IFERROR(VLOOKUP($A167,Hoja1!$H$3:$I$138,2,0),0)</f>
        <v>77.790000000000006</v>
      </c>
      <c r="T167" s="9">
        <f t="shared" si="5"/>
        <v>0</v>
      </c>
    </row>
    <row r="168" spans="1:20" hidden="1" x14ac:dyDescent="0.3">
      <c r="A168" s="5">
        <v>100384004</v>
      </c>
      <c r="B168" s="5"/>
      <c r="C168" s="5" t="s">
        <v>307</v>
      </c>
      <c r="D168" s="5" t="s">
        <v>308</v>
      </c>
      <c r="E168" s="6">
        <v>1070.95</v>
      </c>
      <c r="F168" s="6">
        <v>900</v>
      </c>
      <c r="G168" s="7">
        <v>0.15962499999999999</v>
      </c>
      <c r="H168" s="5" t="s">
        <v>32</v>
      </c>
      <c r="I168" s="5" t="s">
        <v>196</v>
      </c>
      <c r="J168" s="5" t="s">
        <v>309</v>
      </c>
      <c r="K168" s="5" t="s">
        <v>35</v>
      </c>
      <c r="L168" s="5" t="s">
        <v>36</v>
      </c>
      <c r="M168" s="5">
        <v>96</v>
      </c>
      <c r="N168" s="5" t="s">
        <v>37</v>
      </c>
      <c r="O168" s="5">
        <v>6</v>
      </c>
      <c r="P168" s="6">
        <v>5400</v>
      </c>
      <c r="Q168" s="6">
        <f t="shared" si="4"/>
        <v>900</v>
      </c>
      <c r="S168">
        <f>IFERROR(VLOOKUP($A168,Hoja1!$H$3:$I$138,2,0),0)</f>
        <v>0</v>
      </c>
      <c r="T168" s="9">
        <f t="shared" si="5"/>
        <v>-900</v>
      </c>
    </row>
    <row r="169" spans="1:20" hidden="1" x14ac:dyDescent="0.3">
      <c r="A169" s="5">
        <v>100384006</v>
      </c>
      <c r="B169" s="5"/>
      <c r="C169" s="5" t="s">
        <v>310</v>
      </c>
      <c r="D169" s="5" t="s">
        <v>127</v>
      </c>
      <c r="E169" s="6">
        <v>1126.6600000000001</v>
      </c>
      <c r="F169" s="6">
        <v>934.62</v>
      </c>
      <c r="G169" s="7">
        <v>0.17045099999999999</v>
      </c>
      <c r="H169" s="5" t="s">
        <v>32</v>
      </c>
      <c r="I169" s="5" t="s">
        <v>196</v>
      </c>
      <c r="J169" s="5" t="s">
        <v>311</v>
      </c>
      <c r="K169" s="5" t="s">
        <v>35</v>
      </c>
      <c r="L169" s="5" t="s">
        <v>36</v>
      </c>
      <c r="M169" s="5">
        <v>96</v>
      </c>
      <c r="N169" s="5" t="s">
        <v>37</v>
      </c>
      <c r="O169" s="5">
        <v>6</v>
      </c>
      <c r="P169" s="6">
        <v>5607.69</v>
      </c>
      <c r="Q169" s="6">
        <f t="shared" si="4"/>
        <v>934.6149999999999</v>
      </c>
      <c r="S169">
        <f>IFERROR(VLOOKUP($A169,Hoja1!$H$3:$I$138,2,0),0)</f>
        <v>0</v>
      </c>
      <c r="T169" s="9">
        <f t="shared" si="5"/>
        <v>-934.6149999999999</v>
      </c>
    </row>
    <row r="170" spans="1:20" hidden="1" x14ac:dyDescent="0.3">
      <c r="A170" s="5">
        <v>100384007</v>
      </c>
      <c r="B170" s="5"/>
      <c r="C170" s="5" t="s">
        <v>219</v>
      </c>
      <c r="D170" s="5" t="s">
        <v>127</v>
      </c>
      <c r="E170" s="6">
        <v>421.83</v>
      </c>
      <c r="F170" s="6">
        <v>334.39</v>
      </c>
      <c r="G170" s="7">
        <v>0.207287</v>
      </c>
      <c r="H170" s="5" t="s">
        <v>32</v>
      </c>
      <c r="I170" s="5" t="s">
        <v>33</v>
      </c>
      <c r="J170" s="5" t="s">
        <v>312</v>
      </c>
      <c r="K170" s="5" t="s">
        <v>35</v>
      </c>
      <c r="L170" s="5" t="s">
        <v>36</v>
      </c>
      <c r="M170" s="5">
        <v>96</v>
      </c>
      <c r="N170" s="5" t="s">
        <v>37</v>
      </c>
      <c r="O170" s="5">
        <v>6</v>
      </c>
      <c r="P170" s="6">
        <v>2006.32</v>
      </c>
      <c r="Q170" s="6">
        <f t="shared" si="4"/>
        <v>334.38666666666666</v>
      </c>
      <c r="S170">
        <f>IFERROR(VLOOKUP($A170,Hoja1!$H$3:$I$138,2,0),0)</f>
        <v>0</v>
      </c>
      <c r="T170" s="9">
        <f t="shared" si="5"/>
        <v>-334.38666666666666</v>
      </c>
    </row>
    <row r="171" spans="1:20" hidden="1" x14ac:dyDescent="0.3">
      <c r="A171" s="5">
        <v>100399932</v>
      </c>
      <c r="B171" s="5"/>
      <c r="C171" s="5" t="s">
        <v>313</v>
      </c>
      <c r="D171" s="5" t="s">
        <v>314</v>
      </c>
      <c r="E171" s="6">
        <v>104</v>
      </c>
      <c r="F171" s="15">
        <v>77.39</v>
      </c>
      <c r="G171" s="7">
        <v>0.25586500000000001</v>
      </c>
      <c r="H171" s="5" t="s">
        <v>39</v>
      </c>
      <c r="I171" s="5" t="s">
        <v>33</v>
      </c>
      <c r="J171" s="5" t="s">
        <v>315</v>
      </c>
      <c r="K171" s="5" t="s">
        <v>41</v>
      </c>
      <c r="L171" s="5" t="s">
        <v>36</v>
      </c>
      <c r="M171" s="5">
        <v>95</v>
      </c>
      <c r="N171" s="5" t="s">
        <v>37</v>
      </c>
      <c r="O171" s="5">
        <v>6</v>
      </c>
      <c r="P171" s="6">
        <v>464.34</v>
      </c>
      <c r="Q171" s="6">
        <f t="shared" si="4"/>
        <v>77.39</v>
      </c>
      <c r="S171">
        <f>IFERROR(VLOOKUP($A171,Hoja1!$H$3:$I$138,2,0),0)</f>
        <v>77.39</v>
      </c>
      <c r="T171" s="9">
        <f t="shared" si="5"/>
        <v>0</v>
      </c>
    </row>
    <row r="172" spans="1:20" hidden="1" x14ac:dyDescent="0.3">
      <c r="A172" s="5">
        <v>100399933</v>
      </c>
      <c r="B172" s="5"/>
      <c r="C172" s="5" t="s">
        <v>316</v>
      </c>
      <c r="D172" s="5" t="s">
        <v>317</v>
      </c>
      <c r="E172" s="6">
        <v>104</v>
      </c>
      <c r="F172" s="15">
        <v>77.39</v>
      </c>
      <c r="G172" s="7">
        <v>0.25586500000000001</v>
      </c>
      <c r="H172" s="5" t="s">
        <v>39</v>
      </c>
      <c r="I172" s="5" t="s">
        <v>33</v>
      </c>
      <c r="J172" s="5" t="s">
        <v>318</v>
      </c>
      <c r="K172" s="5" t="s">
        <v>41</v>
      </c>
      <c r="L172" s="5" t="s">
        <v>36</v>
      </c>
      <c r="M172" s="5">
        <v>95</v>
      </c>
      <c r="N172" s="5" t="s">
        <v>37</v>
      </c>
      <c r="O172" s="5">
        <v>6</v>
      </c>
      <c r="P172" s="6">
        <v>464.34</v>
      </c>
      <c r="Q172" s="6">
        <f t="shared" si="4"/>
        <v>77.39</v>
      </c>
      <c r="S172">
        <f>IFERROR(VLOOKUP($A172,Hoja1!$H$3:$I$138,2,0),0)</f>
        <v>77.39</v>
      </c>
      <c r="T172" s="9">
        <f t="shared" si="5"/>
        <v>0</v>
      </c>
    </row>
    <row r="173" spans="1:20" hidden="1" x14ac:dyDescent="0.3">
      <c r="A173" s="5">
        <v>100399934</v>
      </c>
      <c r="B173" s="5"/>
      <c r="C173" s="5" t="s">
        <v>319</v>
      </c>
      <c r="D173" s="5" t="s">
        <v>320</v>
      </c>
      <c r="E173" s="6">
        <v>103</v>
      </c>
      <c r="F173" s="15">
        <v>77.099999999999994</v>
      </c>
      <c r="G173" s="7">
        <v>0.25145600000000001</v>
      </c>
      <c r="H173" s="5" t="s">
        <v>39</v>
      </c>
      <c r="I173" s="5" t="s">
        <v>33</v>
      </c>
      <c r="J173" s="5" t="s">
        <v>321</v>
      </c>
      <c r="K173" s="5" t="s">
        <v>41</v>
      </c>
      <c r="L173" s="5" t="s">
        <v>36</v>
      </c>
      <c r="M173" s="5">
        <v>95</v>
      </c>
      <c r="N173" s="5" t="s">
        <v>37</v>
      </c>
      <c r="O173" s="5">
        <v>6</v>
      </c>
      <c r="P173" s="6">
        <v>462.6</v>
      </c>
      <c r="Q173" s="6">
        <f t="shared" si="4"/>
        <v>77.100000000000009</v>
      </c>
      <c r="S173">
        <f>IFERROR(VLOOKUP($A173,Hoja1!$H$3:$I$138,2,0),0)</f>
        <v>77.099999999999994</v>
      </c>
      <c r="T173" s="9">
        <f t="shared" si="5"/>
        <v>0</v>
      </c>
    </row>
    <row r="174" spans="1:20" hidden="1" x14ac:dyDescent="0.3">
      <c r="A174" s="5">
        <v>100399941</v>
      </c>
      <c r="B174" s="5"/>
      <c r="C174" s="5" t="s">
        <v>322</v>
      </c>
      <c r="D174" s="5" t="s">
        <v>323</v>
      </c>
      <c r="E174" s="6">
        <v>104</v>
      </c>
      <c r="F174" s="15">
        <v>77.39</v>
      </c>
      <c r="G174" s="7">
        <v>0.25586500000000001</v>
      </c>
      <c r="H174" s="5" t="s">
        <v>39</v>
      </c>
      <c r="I174" s="5" t="s">
        <v>33</v>
      </c>
      <c r="J174" s="5" t="s">
        <v>324</v>
      </c>
      <c r="K174" s="5" t="s">
        <v>41</v>
      </c>
      <c r="L174" s="5" t="s">
        <v>36</v>
      </c>
      <c r="M174" s="5">
        <v>95</v>
      </c>
      <c r="N174" s="5" t="s">
        <v>37</v>
      </c>
      <c r="O174" s="5">
        <v>6</v>
      </c>
      <c r="P174" s="6">
        <v>464.34</v>
      </c>
      <c r="Q174" s="6">
        <f t="shared" si="4"/>
        <v>77.39</v>
      </c>
      <c r="S174">
        <f>IFERROR(VLOOKUP($A174,Hoja1!$H$3:$I$138,2,0),0)</f>
        <v>77.39</v>
      </c>
      <c r="T174" s="9">
        <f t="shared" si="5"/>
        <v>0</v>
      </c>
    </row>
    <row r="175" spans="1:20" x14ac:dyDescent="0.3">
      <c r="A175" s="5">
        <v>100409306</v>
      </c>
      <c r="B175" s="5"/>
      <c r="C175" s="5" t="s">
        <v>325</v>
      </c>
      <c r="D175" s="5" t="s">
        <v>127</v>
      </c>
      <c r="E175" s="6">
        <v>112.44</v>
      </c>
      <c r="F175" s="15">
        <v>81.11</v>
      </c>
      <c r="G175" s="7">
        <v>0.27863700000000002</v>
      </c>
      <c r="H175" s="5" t="s">
        <v>39</v>
      </c>
      <c r="I175" s="5" t="s">
        <v>33</v>
      </c>
      <c r="J175" s="5" t="s">
        <v>326</v>
      </c>
      <c r="K175" s="5" t="s">
        <v>41</v>
      </c>
      <c r="L175" s="5" t="s">
        <v>36</v>
      </c>
      <c r="M175" s="5">
        <v>96</v>
      </c>
      <c r="N175" s="5" t="s">
        <v>37</v>
      </c>
      <c r="O175" s="5">
        <v>12</v>
      </c>
      <c r="P175" s="6">
        <v>973.27</v>
      </c>
      <c r="Q175" s="6">
        <f t="shared" si="4"/>
        <v>81.105833333333337</v>
      </c>
      <c r="S175">
        <f>IFERROR(VLOOKUP($A175,Hoja1!$H$3:$I$138,2,0),0)</f>
        <v>81.099999999999994</v>
      </c>
      <c r="T175" s="9">
        <f t="shared" si="5"/>
        <v>-5.8333333333422388E-3</v>
      </c>
    </row>
    <row r="176" spans="1:20" hidden="1" x14ac:dyDescent="0.3">
      <c r="A176" s="5">
        <v>100409307</v>
      </c>
      <c r="B176" s="5"/>
      <c r="C176" s="5" t="s">
        <v>327</v>
      </c>
      <c r="D176" s="5" t="s">
        <v>328</v>
      </c>
      <c r="E176" s="6">
        <v>132.88999999999999</v>
      </c>
      <c r="F176" s="15">
        <v>98.6</v>
      </c>
      <c r="G176" s="7">
        <v>0.25803300000000001</v>
      </c>
      <c r="H176" s="5" t="s">
        <v>39</v>
      </c>
      <c r="I176" s="5" t="s">
        <v>33</v>
      </c>
      <c r="J176" s="5" t="s">
        <v>329</v>
      </c>
      <c r="K176" s="5" t="s">
        <v>41</v>
      </c>
      <c r="L176" s="5" t="s">
        <v>36</v>
      </c>
      <c r="M176" s="5">
        <v>96</v>
      </c>
      <c r="N176" s="5" t="s">
        <v>37</v>
      </c>
      <c r="O176" s="5">
        <v>6</v>
      </c>
      <c r="P176" s="6">
        <v>591.62</v>
      </c>
      <c r="Q176" s="6">
        <f t="shared" si="4"/>
        <v>98.603333333333339</v>
      </c>
      <c r="S176">
        <f>IFERROR(VLOOKUP($A176,Hoja1!$H$3:$I$138,2,0),0)</f>
        <v>98.6</v>
      </c>
      <c r="T176" s="9">
        <f t="shared" si="5"/>
        <v>-3.3333333333445125E-3</v>
      </c>
    </row>
    <row r="177" spans="1:20" hidden="1" x14ac:dyDescent="0.3">
      <c r="A177" s="5">
        <v>100409309</v>
      </c>
      <c r="B177" s="5"/>
      <c r="C177" s="5" t="s">
        <v>330</v>
      </c>
      <c r="D177" s="5" t="s">
        <v>147</v>
      </c>
      <c r="E177" s="6">
        <v>968.17</v>
      </c>
      <c r="F177" s="6">
        <v>761.54</v>
      </c>
      <c r="G177" s="7">
        <v>0.213423</v>
      </c>
      <c r="H177" s="5" t="s">
        <v>32</v>
      </c>
      <c r="I177" s="5" t="s">
        <v>196</v>
      </c>
      <c r="J177" s="5" t="s">
        <v>331</v>
      </c>
      <c r="K177" s="5" t="s">
        <v>35</v>
      </c>
      <c r="L177" s="5" t="s">
        <v>36</v>
      </c>
      <c r="M177" s="5">
        <v>96</v>
      </c>
      <c r="N177" s="5" t="s">
        <v>37</v>
      </c>
      <c r="O177" s="5">
        <v>6</v>
      </c>
      <c r="P177" s="6">
        <v>4569.24</v>
      </c>
      <c r="Q177" s="6">
        <f t="shared" si="4"/>
        <v>761.54</v>
      </c>
      <c r="S177">
        <f>IFERROR(VLOOKUP($A177,Hoja1!$H$3:$I$138,2,0),0)</f>
        <v>0</v>
      </c>
      <c r="T177" s="9">
        <f t="shared" si="5"/>
        <v>-761.54</v>
      </c>
    </row>
    <row r="178" spans="1:20" hidden="1" x14ac:dyDescent="0.3">
      <c r="A178" s="5">
        <v>100414472</v>
      </c>
      <c r="B178" s="5"/>
      <c r="C178" s="5" t="s">
        <v>332</v>
      </c>
      <c r="D178" s="5" t="s">
        <v>332</v>
      </c>
      <c r="E178" s="6">
        <v>284</v>
      </c>
      <c r="F178" s="15">
        <v>186.98</v>
      </c>
      <c r="G178" s="7">
        <v>0.34161999999999998</v>
      </c>
      <c r="H178" s="5" t="s">
        <v>39</v>
      </c>
      <c r="I178" s="5" t="s">
        <v>33</v>
      </c>
      <c r="J178" s="5" t="s">
        <v>333</v>
      </c>
      <c r="K178" s="5" t="s">
        <v>41</v>
      </c>
      <c r="L178" s="5" t="s">
        <v>36</v>
      </c>
      <c r="M178" s="5">
        <v>92</v>
      </c>
      <c r="N178" s="5" t="s">
        <v>37</v>
      </c>
      <c r="O178" s="5">
        <v>12</v>
      </c>
      <c r="P178" s="6">
        <v>2243.81</v>
      </c>
      <c r="Q178" s="6">
        <f t="shared" si="4"/>
        <v>186.98416666666665</v>
      </c>
      <c r="S178">
        <f>IFERROR(VLOOKUP($A178,Hoja1!$H$3:$I$138,2,0),0)</f>
        <v>186.98</v>
      </c>
      <c r="T178" s="9">
        <f t="shared" si="5"/>
        <v>-4.1666666666628771E-3</v>
      </c>
    </row>
    <row r="179" spans="1:20" hidden="1" x14ac:dyDescent="0.3">
      <c r="A179" s="5">
        <v>100443869</v>
      </c>
      <c r="B179" s="5"/>
      <c r="C179" s="5" t="s">
        <v>334</v>
      </c>
      <c r="D179" s="5" t="s">
        <v>334</v>
      </c>
      <c r="E179" s="6">
        <v>94</v>
      </c>
      <c r="F179" s="15">
        <v>67.709999999999994</v>
      </c>
      <c r="G179" s="7">
        <v>0.27968100000000001</v>
      </c>
      <c r="H179" s="5" t="s">
        <v>39</v>
      </c>
      <c r="I179" s="5" t="s">
        <v>33</v>
      </c>
      <c r="J179" s="5" t="s">
        <v>335</v>
      </c>
      <c r="K179" s="5" t="s">
        <v>41</v>
      </c>
      <c r="L179" s="5" t="s">
        <v>36</v>
      </c>
      <c r="M179" s="5">
        <v>92</v>
      </c>
      <c r="N179" s="5" t="s">
        <v>37</v>
      </c>
      <c r="O179" s="5">
        <v>12</v>
      </c>
      <c r="P179" s="6">
        <v>812.52</v>
      </c>
      <c r="Q179" s="6">
        <f t="shared" si="4"/>
        <v>67.709999999999994</v>
      </c>
      <c r="S179">
        <f>IFERROR(VLOOKUP($A179,Hoja1!$H$3:$I$138,2,0),0)</f>
        <v>67.709999999999994</v>
      </c>
      <c r="T179" s="9">
        <f t="shared" si="5"/>
        <v>0</v>
      </c>
    </row>
    <row r="180" spans="1:20" hidden="1" x14ac:dyDescent="0.3">
      <c r="A180" s="5">
        <v>100446670</v>
      </c>
      <c r="B180" s="5"/>
      <c r="C180" s="5" t="s">
        <v>336</v>
      </c>
      <c r="D180" s="5" t="s">
        <v>169</v>
      </c>
      <c r="E180" s="6">
        <v>70</v>
      </c>
      <c r="F180" s="6">
        <v>51.61</v>
      </c>
      <c r="G180" s="7">
        <v>0.262714</v>
      </c>
      <c r="H180" s="5" t="s">
        <v>39</v>
      </c>
      <c r="I180" s="5" t="s">
        <v>170</v>
      </c>
      <c r="J180" s="5" t="s">
        <v>200</v>
      </c>
      <c r="K180" s="5" t="s">
        <v>35</v>
      </c>
      <c r="L180" s="5" t="s">
        <v>36</v>
      </c>
      <c r="M180" s="5">
        <v>95</v>
      </c>
      <c r="N180" s="5" t="s">
        <v>172</v>
      </c>
      <c r="O180" s="5">
        <v>1</v>
      </c>
      <c r="P180" s="6">
        <v>51.61</v>
      </c>
      <c r="Q180" s="6">
        <f t="shared" si="4"/>
        <v>51.61</v>
      </c>
      <c r="S180">
        <f>IFERROR(VLOOKUP($A180,Hoja1!$H$3:$I$138,2,0),0)</f>
        <v>0</v>
      </c>
      <c r="T180" s="9">
        <f t="shared" si="5"/>
        <v>-51.61</v>
      </c>
    </row>
    <row r="181" spans="1:20" hidden="1" x14ac:dyDescent="0.3">
      <c r="A181" s="5">
        <v>100446671</v>
      </c>
      <c r="B181" s="5"/>
      <c r="C181" s="5" t="s">
        <v>337</v>
      </c>
      <c r="D181" s="5" t="s">
        <v>169</v>
      </c>
      <c r="E181" s="6">
        <v>440</v>
      </c>
      <c r="F181" s="6">
        <v>330.11</v>
      </c>
      <c r="G181" s="7">
        <v>0.24975</v>
      </c>
      <c r="H181" s="5" t="s">
        <v>39</v>
      </c>
      <c r="I181" s="5" t="s">
        <v>170</v>
      </c>
      <c r="J181" s="5" t="s">
        <v>338</v>
      </c>
      <c r="K181" s="5" t="s">
        <v>35</v>
      </c>
      <c r="L181" s="5" t="s">
        <v>36</v>
      </c>
      <c r="M181" s="5">
        <v>92</v>
      </c>
      <c r="N181" s="5" t="s">
        <v>172</v>
      </c>
      <c r="O181" s="5">
        <v>1</v>
      </c>
      <c r="P181" s="6">
        <v>330.11</v>
      </c>
      <c r="Q181" s="6">
        <f t="shared" si="4"/>
        <v>330.11</v>
      </c>
      <c r="S181">
        <f>IFERROR(VLOOKUP($A181,Hoja1!$H$3:$I$138,2,0),0)</f>
        <v>0</v>
      </c>
      <c r="T181" s="9">
        <f t="shared" si="5"/>
        <v>-330.11</v>
      </c>
    </row>
    <row r="182" spans="1:20" hidden="1" x14ac:dyDescent="0.3">
      <c r="A182" s="5">
        <v>100446672</v>
      </c>
      <c r="B182" s="5"/>
      <c r="C182" s="5" t="s">
        <v>339</v>
      </c>
      <c r="D182" s="5" t="s">
        <v>169</v>
      </c>
      <c r="E182" s="6">
        <v>336</v>
      </c>
      <c r="F182" s="6">
        <v>252.52</v>
      </c>
      <c r="G182" s="7">
        <v>0.24845200000000001</v>
      </c>
      <c r="H182" s="5" t="s">
        <v>32</v>
      </c>
      <c r="I182" s="5" t="s">
        <v>170</v>
      </c>
      <c r="J182" s="5" t="s">
        <v>340</v>
      </c>
      <c r="K182" s="5" t="s">
        <v>35</v>
      </c>
      <c r="L182" s="5" t="s">
        <v>36</v>
      </c>
      <c r="M182" s="5">
        <v>92</v>
      </c>
      <c r="N182" s="5" t="s">
        <v>172</v>
      </c>
      <c r="O182" s="5">
        <v>1</v>
      </c>
      <c r="P182" s="6">
        <v>252.52</v>
      </c>
      <c r="Q182" s="6">
        <f t="shared" si="4"/>
        <v>252.52</v>
      </c>
      <c r="S182">
        <f>IFERROR(VLOOKUP($A182,Hoja1!$H$3:$I$138,2,0),0)</f>
        <v>0</v>
      </c>
      <c r="T182" s="9">
        <f t="shared" si="5"/>
        <v>-252.52</v>
      </c>
    </row>
    <row r="183" spans="1:20" hidden="1" x14ac:dyDescent="0.3">
      <c r="A183" s="5">
        <v>100446673</v>
      </c>
      <c r="B183" s="5"/>
      <c r="C183" s="5" t="s">
        <v>341</v>
      </c>
      <c r="D183" s="5" t="s">
        <v>169</v>
      </c>
      <c r="E183" s="6">
        <v>114</v>
      </c>
      <c r="F183" s="6">
        <v>85.86</v>
      </c>
      <c r="G183" s="7">
        <v>0.24684200000000001</v>
      </c>
      <c r="H183" s="5" t="s">
        <v>148</v>
      </c>
      <c r="I183" s="5" t="s">
        <v>170</v>
      </c>
      <c r="J183" s="5" t="s">
        <v>342</v>
      </c>
      <c r="K183" s="5" t="s">
        <v>35</v>
      </c>
      <c r="L183" s="5" t="s">
        <v>36</v>
      </c>
      <c r="M183" s="5">
        <v>92</v>
      </c>
      <c r="N183" s="5" t="s">
        <v>172</v>
      </c>
      <c r="O183" s="5">
        <v>1</v>
      </c>
      <c r="P183" s="6">
        <v>85.86</v>
      </c>
      <c r="Q183" s="6">
        <f t="shared" si="4"/>
        <v>85.86</v>
      </c>
      <c r="S183">
        <f>IFERROR(VLOOKUP($A183,Hoja1!$H$3:$I$138,2,0),0)</f>
        <v>0</v>
      </c>
      <c r="T183" s="9">
        <f t="shared" si="5"/>
        <v>-85.86</v>
      </c>
    </row>
    <row r="184" spans="1:20" hidden="1" x14ac:dyDescent="0.3">
      <c r="A184" s="5">
        <v>100446674</v>
      </c>
      <c r="B184" s="5"/>
      <c r="C184" s="5" t="s">
        <v>343</v>
      </c>
      <c r="D184" s="5" t="s">
        <v>169</v>
      </c>
      <c r="E184" s="6">
        <v>144</v>
      </c>
      <c r="F184" s="6">
        <v>108.13</v>
      </c>
      <c r="G184" s="7">
        <v>0.24909700000000001</v>
      </c>
      <c r="H184" s="5" t="s">
        <v>148</v>
      </c>
      <c r="I184" s="5" t="s">
        <v>170</v>
      </c>
      <c r="J184" s="5" t="s">
        <v>344</v>
      </c>
      <c r="K184" s="5" t="s">
        <v>35</v>
      </c>
      <c r="L184" s="5" t="s">
        <v>36</v>
      </c>
      <c r="M184" s="5">
        <v>92</v>
      </c>
      <c r="N184" s="5" t="s">
        <v>172</v>
      </c>
      <c r="O184" s="5">
        <v>1</v>
      </c>
      <c r="P184" s="6">
        <v>108.13</v>
      </c>
      <c r="Q184" s="6">
        <f t="shared" si="4"/>
        <v>108.13</v>
      </c>
      <c r="S184">
        <f>IFERROR(VLOOKUP($A184,Hoja1!$H$3:$I$138,2,0),0)</f>
        <v>0</v>
      </c>
      <c r="T184" s="9">
        <f t="shared" si="5"/>
        <v>-108.13</v>
      </c>
    </row>
    <row r="185" spans="1:20" hidden="1" x14ac:dyDescent="0.3">
      <c r="A185" s="5">
        <v>100450114</v>
      </c>
      <c r="B185" s="5"/>
      <c r="C185" s="5" t="s">
        <v>345</v>
      </c>
      <c r="D185" s="5" t="s">
        <v>169</v>
      </c>
      <c r="E185" s="6">
        <v>95</v>
      </c>
      <c r="F185" s="6">
        <v>71.930000000000007</v>
      </c>
      <c r="G185" s="7">
        <v>0.242842</v>
      </c>
      <c r="H185" s="5" t="s">
        <v>39</v>
      </c>
      <c r="I185" s="5" t="s">
        <v>170</v>
      </c>
      <c r="J185" s="5" t="s">
        <v>346</v>
      </c>
      <c r="K185" s="5" t="s">
        <v>35</v>
      </c>
      <c r="L185" s="5" t="s">
        <v>36</v>
      </c>
      <c r="M185" s="5">
        <v>95</v>
      </c>
      <c r="N185" s="5" t="s">
        <v>172</v>
      </c>
      <c r="O185" s="5">
        <v>1</v>
      </c>
      <c r="P185" s="6">
        <v>71.930000000000007</v>
      </c>
      <c r="Q185" s="6">
        <f t="shared" si="4"/>
        <v>71.930000000000007</v>
      </c>
      <c r="S185">
        <f>IFERROR(VLOOKUP($A185,Hoja1!$H$3:$I$138,2,0),0)</f>
        <v>0</v>
      </c>
      <c r="T185" s="9">
        <f t="shared" si="5"/>
        <v>-71.930000000000007</v>
      </c>
    </row>
    <row r="186" spans="1:20" hidden="1" x14ac:dyDescent="0.3">
      <c r="A186" s="5">
        <v>100480996</v>
      </c>
      <c r="B186" s="5"/>
      <c r="C186" s="5" t="s">
        <v>310</v>
      </c>
      <c r="D186" s="5" t="s">
        <v>347</v>
      </c>
      <c r="E186" s="6">
        <v>1492.04</v>
      </c>
      <c r="F186" s="15">
        <v>1104.23</v>
      </c>
      <c r="G186" s="7">
        <v>0.25991900000000001</v>
      </c>
      <c r="H186" s="5" t="s">
        <v>39</v>
      </c>
      <c r="I186" s="5" t="s">
        <v>196</v>
      </c>
      <c r="J186" s="5" t="s">
        <v>348</v>
      </c>
      <c r="K186" s="5" t="s">
        <v>35</v>
      </c>
      <c r="L186" s="5" t="s">
        <v>36</v>
      </c>
      <c r="M186" s="5">
        <v>96</v>
      </c>
      <c r="N186" s="5" t="s">
        <v>37</v>
      </c>
      <c r="O186" s="5">
        <v>6</v>
      </c>
      <c r="P186" s="6">
        <v>6625.36</v>
      </c>
      <c r="Q186" s="6">
        <f t="shared" si="4"/>
        <v>1104.2266666666667</v>
      </c>
      <c r="S186">
        <f>IFERROR(VLOOKUP($A186,Hoja1!$H$3:$I$138,2,0),0)</f>
        <v>1104.23</v>
      </c>
      <c r="T186" s="9">
        <f t="shared" si="5"/>
        <v>3.3333333333303017E-3</v>
      </c>
    </row>
    <row r="187" spans="1:20" hidden="1" x14ac:dyDescent="0.3">
      <c r="A187" s="5">
        <v>100482806</v>
      </c>
      <c r="B187" s="5"/>
      <c r="C187" s="5" t="s">
        <v>256</v>
      </c>
      <c r="D187" s="5" t="s">
        <v>257</v>
      </c>
      <c r="E187" s="6">
        <v>66</v>
      </c>
      <c r="F187" s="15">
        <v>51.7</v>
      </c>
      <c r="G187" s="7">
        <v>0.216667</v>
      </c>
      <c r="H187" s="5" t="s">
        <v>39</v>
      </c>
      <c r="I187" s="5" t="s">
        <v>33</v>
      </c>
      <c r="J187" s="5" t="s">
        <v>258</v>
      </c>
      <c r="K187" s="5" t="s">
        <v>41</v>
      </c>
      <c r="L187" s="5" t="s">
        <v>36</v>
      </c>
      <c r="M187" s="5">
        <v>95</v>
      </c>
      <c r="N187" s="5" t="s">
        <v>37</v>
      </c>
      <c r="O187" s="5">
        <v>24</v>
      </c>
      <c r="P187" s="6">
        <v>1240.8</v>
      </c>
      <c r="Q187" s="6">
        <f t="shared" si="4"/>
        <v>51.699999999999996</v>
      </c>
      <c r="S187">
        <f>IFERROR(VLOOKUP($A187,Hoja1!$H$3:$I$138,2,0),0)</f>
        <v>51.7</v>
      </c>
      <c r="T187" s="9">
        <f t="shared" si="5"/>
        <v>0</v>
      </c>
    </row>
    <row r="188" spans="1:20" hidden="1" x14ac:dyDescent="0.3">
      <c r="A188" s="5">
        <v>100495273</v>
      </c>
      <c r="B188" s="5"/>
      <c r="C188" s="5" t="s">
        <v>134</v>
      </c>
      <c r="D188" s="5" t="s">
        <v>135</v>
      </c>
      <c r="E188" s="6">
        <v>231.02</v>
      </c>
      <c r="F188" s="6">
        <v>165.66</v>
      </c>
      <c r="G188" s="7">
        <v>0.28291899999999998</v>
      </c>
      <c r="H188" s="5" t="s">
        <v>32</v>
      </c>
      <c r="I188" s="5" t="s">
        <v>33</v>
      </c>
      <c r="J188" s="5" t="s">
        <v>161</v>
      </c>
      <c r="K188" s="5" t="s">
        <v>35</v>
      </c>
      <c r="L188" s="5" t="s">
        <v>36</v>
      </c>
      <c r="M188" s="5">
        <v>96</v>
      </c>
      <c r="N188" s="5" t="s">
        <v>37</v>
      </c>
      <c r="O188" s="5">
        <v>6</v>
      </c>
      <c r="P188" s="6">
        <v>993.98</v>
      </c>
      <c r="Q188" s="6">
        <f t="shared" si="4"/>
        <v>165.66333333333333</v>
      </c>
      <c r="S188">
        <f>IFERROR(VLOOKUP($A188,Hoja1!$H$3:$I$138,2,0),0)</f>
        <v>165.66</v>
      </c>
      <c r="T188" s="9">
        <f t="shared" si="5"/>
        <v>-3.3333333333303017E-3</v>
      </c>
    </row>
    <row r="189" spans="1:20" hidden="1" x14ac:dyDescent="0.3">
      <c r="A189" s="5">
        <v>100514860</v>
      </c>
      <c r="B189" s="5"/>
      <c r="C189" s="5" t="s">
        <v>349</v>
      </c>
      <c r="D189" s="5" t="s">
        <v>147</v>
      </c>
      <c r="E189" s="6">
        <v>2236.25</v>
      </c>
      <c r="F189" s="15">
        <v>1851.92</v>
      </c>
      <c r="G189" s="7">
        <v>0.17186399999999999</v>
      </c>
      <c r="H189" s="5" t="s">
        <v>39</v>
      </c>
      <c r="I189" s="5" t="s">
        <v>196</v>
      </c>
      <c r="J189" s="5" t="s">
        <v>350</v>
      </c>
      <c r="K189" s="5" t="s">
        <v>35</v>
      </c>
      <c r="L189" s="5" t="s">
        <v>36</v>
      </c>
      <c r="M189" s="5">
        <v>96</v>
      </c>
      <c r="N189" s="5" t="s">
        <v>37</v>
      </c>
      <c r="O189" s="5">
        <v>6</v>
      </c>
      <c r="P189" s="6">
        <v>11111.53</v>
      </c>
      <c r="Q189" s="6">
        <f t="shared" si="4"/>
        <v>1851.9216666666669</v>
      </c>
      <c r="S189">
        <f>IFERROR(VLOOKUP($A189,Hoja1!$H$3:$I$138,2,0),0)</f>
        <v>1851.92</v>
      </c>
      <c r="T189" s="9">
        <f t="shared" si="5"/>
        <v>-1.6666666667788377E-3</v>
      </c>
    </row>
    <row r="190" spans="1:20" hidden="1" x14ac:dyDescent="0.3">
      <c r="A190" s="5">
        <v>100514861</v>
      </c>
      <c r="B190" s="5"/>
      <c r="C190" s="5" t="s">
        <v>351</v>
      </c>
      <c r="D190" s="5" t="s">
        <v>347</v>
      </c>
      <c r="E190" s="6">
        <v>919.75</v>
      </c>
      <c r="F190" s="6">
        <v>761.54</v>
      </c>
      <c r="G190" s="7">
        <v>0.172014</v>
      </c>
      <c r="H190" s="5" t="s">
        <v>32</v>
      </c>
      <c r="I190" s="5" t="s">
        <v>196</v>
      </c>
      <c r="J190" s="5" t="s">
        <v>352</v>
      </c>
      <c r="K190" s="5" t="s">
        <v>35</v>
      </c>
      <c r="L190" s="5" t="s">
        <v>36</v>
      </c>
      <c r="M190" s="5">
        <v>96</v>
      </c>
      <c r="N190" s="5" t="s">
        <v>37</v>
      </c>
      <c r="O190" s="5">
        <v>6</v>
      </c>
      <c r="P190" s="6">
        <v>4569.21</v>
      </c>
      <c r="Q190" s="6">
        <f t="shared" si="4"/>
        <v>761.53499999999997</v>
      </c>
      <c r="S190">
        <f>IFERROR(VLOOKUP($A190,Hoja1!$H$3:$I$138,2,0),0)</f>
        <v>761.54</v>
      </c>
      <c r="T190" s="9">
        <f t="shared" si="5"/>
        <v>4.9999999999954525E-3</v>
      </c>
    </row>
    <row r="191" spans="1:20" hidden="1" x14ac:dyDescent="0.3">
      <c r="A191" s="5">
        <v>100514862</v>
      </c>
      <c r="B191" s="5"/>
      <c r="C191" s="5" t="s">
        <v>307</v>
      </c>
      <c r="D191" s="5" t="s">
        <v>147</v>
      </c>
      <c r="E191" s="6">
        <v>1377.39</v>
      </c>
      <c r="F191" s="6">
        <v>1142.31</v>
      </c>
      <c r="G191" s="7">
        <v>0.17067099999999999</v>
      </c>
      <c r="H191" s="5" t="s">
        <v>32</v>
      </c>
      <c r="I191" s="5" t="s">
        <v>196</v>
      </c>
      <c r="J191" s="5" t="s">
        <v>353</v>
      </c>
      <c r="K191" s="5" t="s">
        <v>35</v>
      </c>
      <c r="L191" s="5" t="s">
        <v>36</v>
      </c>
      <c r="M191" s="5">
        <v>96</v>
      </c>
      <c r="N191" s="5" t="s">
        <v>37</v>
      </c>
      <c r="O191" s="5">
        <v>6</v>
      </c>
      <c r="P191" s="6">
        <v>6853.84</v>
      </c>
      <c r="Q191" s="6">
        <f t="shared" si="4"/>
        <v>1142.3066666666666</v>
      </c>
      <c r="S191">
        <f>IFERROR(VLOOKUP($A191,Hoja1!$H$3:$I$138,2,0),0)</f>
        <v>1142.31</v>
      </c>
      <c r="T191" s="9">
        <f t="shared" si="5"/>
        <v>3.3333333333303017E-3</v>
      </c>
    </row>
    <row r="192" spans="1:20" hidden="1" x14ac:dyDescent="0.3">
      <c r="A192" s="5">
        <v>100549810</v>
      </c>
      <c r="B192" s="5"/>
      <c r="C192" s="5" t="s">
        <v>354</v>
      </c>
      <c r="D192" s="5" t="s">
        <v>147</v>
      </c>
      <c r="E192" s="6">
        <v>3248.67</v>
      </c>
      <c r="F192" s="15">
        <v>2407.5</v>
      </c>
      <c r="G192" s="7">
        <v>0.25892700000000002</v>
      </c>
      <c r="H192" s="5" t="s">
        <v>39</v>
      </c>
      <c r="I192" s="5" t="s">
        <v>196</v>
      </c>
      <c r="J192" s="5" t="s">
        <v>355</v>
      </c>
      <c r="K192" s="5" t="s">
        <v>35</v>
      </c>
      <c r="L192" s="5" t="s">
        <v>36</v>
      </c>
      <c r="M192" s="5">
        <v>96</v>
      </c>
      <c r="N192" s="5" t="s">
        <v>37</v>
      </c>
      <c r="O192" s="5">
        <v>6</v>
      </c>
      <c r="P192" s="6">
        <v>14444.98</v>
      </c>
      <c r="Q192" s="6">
        <f t="shared" si="4"/>
        <v>2407.4966666666664</v>
      </c>
      <c r="S192">
        <f>IFERROR(VLOOKUP($A192,Hoja1!$H$3:$I$138,2,0),0)</f>
        <v>1851.92</v>
      </c>
      <c r="T192" s="9">
        <f t="shared" si="5"/>
        <v>-555.57666666666637</v>
      </c>
    </row>
    <row r="193" spans="1:20" hidden="1" x14ac:dyDescent="0.3">
      <c r="A193" s="5">
        <v>100549811</v>
      </c>
      <c r="B193" s="5"/>
      <c r="C193" s="5" t="s">
        <v>356</v>
      </c>
      <c r="D193" s="5" t="s">
        <v>147</v>
      </c>
      <c r="E193" s="6">
        <v>994.03</v>
      </c>
      <c r="F193" s="15">
        <v>778.84</v>
      </c>
      <c r="G193" s="7">
        <v>0.21648200000000001</v>
      </c>
      <c r="H193" s="5" t="s">
        <v>39</v>
      </c>
      <c r="I193" s="5" t="s">
        <v>196</v>
      </c>
      <c r="J193" s="5" t="s">
        <v>357</v>
      </c>
      <c r="K193" s="5" t="s">
        <v>35</v>
      </c>
      <c r="L193" s="5" t="s">
        <v>36</v>
      </c>
      <c r="M193" s="5">
        <v>96</v>
      </c>
      <c r="N193" s="5" t="s">
        <v>37</v>
      </c>
      <c r="O193" s="5">
        <v>6</v>
      </c>
      <c r="P193" s="6">
        <v>4673.04</v>
      </c>
      <c r="Q193" s="6">
        <f t="shared" si="4"/>
        <v>778.84</v>
      </c>
      <c r="S193">
        <f>IFERROR(VLOOKUP($A193,Hoja1!$H$3:$I$138,2,0),0)</f>
        <v>778.84</v>
      </c>
      <c r="T193" s="9">
        <f t="shared" si="5"/>
        <v>0</v>
      </c>
    </row>
    <row r="194" spans="1:20" hidden="1" x14ac:dyDescent="0.3">
      <c r="A194" s="5">
        <v>100549813</v>
      </c>
      <c r="B194" s="5"/>
      <c r="C194" s="5" t="s">
        <v>310</v>
      </c>
      <c r="D194" s="5" t="s">
        <v>127</v>
      </c>
      <c r="E194" s="6">
        <v>1524.8</v>
      </c>
      <c r="F194" s="15">
        <v>1183.8499999999999</v>
      </c>
      <c r="G194" s="7">
        <v>0.223603</v>
      </c>
      <c r="H194" s="5" t="s">
        <v>39</v>
      </c>
      <c r="I194" s="5" t="s">
        <v>196</v>
      </c>
      <c r="J194" s="5" t="s">
        <v>358</v>
      </c>
      <c r="K194" s="5" t="s">
        <v>35</v>
      </c>
      <c r="L194" s="5" t="s">
        <v>36</v>
      </c>
      <c r="M194" s="5">
        <v>96</v>
      </c>
      <c r="N194" s="5" t="s">
        <v>37</v>
      </c>
      <c r="O194" s="5">
        <v>6</v>
      </c>
      <c r="P194" s="6">
        <v>7103.07</v>
      </c>
      <c r="Q194" s="6">
        <f t="shared" si="4"/>
        <v>1183.845</v>
      </c>
      <c r="S194">
        <f>IFERROR(VLOOKUP($A194,Hoja1!$H$3:$I$138,2,0),0)</f>
        <v>1183.8499999999999</v>
      </c>
      <c r="T194" s="9">
        <f t="shared" si="5"/>
        <v>4.9999999998817657E-3</v>
      </c>
    </row>
    <row r="195" spans="1:20" hidden="1" x14ac:dyDescent="0.3">
      <c r="A195" s="5">
        <v>101081478</v>
      </c>
      <c r="B195" s="5"/>
      <c r="C195" s="5" t="s">
        <v>359</v>
      </c>
      <c r="D195" s="5" t="s">
        <v>347</v>
      </c>
      <c r="E195" s="6">
        <v>967.02</v>
      </c>
      <c r="F195" s="6">
        <v>725.68</v>
      </c>
      <c r="G195" s="7">
        <v>0.24957099999999999</v>
      </c>
      <c r="H195" s="5" t="s">
        <v>32</v>
      </c>
      <c r="I195" s="5" t="s">
        <v>196</v>
      </c>
      <c r="J195" s="5" t="s">
        <v>360</v>
      </c>
      <c r="K195" s="5" t="s">
        <v>35</v>
      </c>
      <c r="L195" s="5" t="s">
        <v>36</v>
      </c>
      <c r="M195" s="5">
        <v>96</v>
      </c>
      <c r="N195" s="5" t="s">
        <v>37</v>
      </c>
      <c r="O195" s="5">
        <v>6</v>
      </c>
      <c r="P195" s="6">
        <v>4354.08</v>
      </c>
      <c r="Q195" s="6">
        <f t="shared" si="4"/>
        <v>725.68</v>
      </c>
      <c r="S195">
        <f>IFERROR(VLOOKUP($A195,Hoja1!$H$3:$I$138,2,0),0)</f>
        <v>725.68</v>
      </c>
      <c r="T195" s="9">
        <f t="shared" si="5"/>
        <v>0</v>
      </c>
    </row>
    <row r="196" spans="1:20" hidden="1" x14ac:dyDescent="0.3">
      <c r="A196" s="5">
        <v>101092543</v>
      </c>
      <c r="B196" s="5"/>
      <c r="C196" s="5" t="s">
        <v>361</v>
      </c>
      <c r="D196" s="5" t="s">
        <v>362</v>
      </c>
      <c r="E196" s="6">
        <v>80</v>
      </c>
      <c r="F196" s="15">
        <v>58.75</v>
      </c>
      <c r="G196" s="7">
        <v>0.265625</v>
      </c>
      <c r="H196" s="5" t="s">
        <v>39</v>
      </c>
      <c r="I196" s="5" t="s">
        <v>33</v>
      </c>
      <c r="J196" s="5" t="s">
        <v>363</v>
      </c>
      <c r="K196" s="5" t="s">
        <v>41</v>
      </c>
      <c r="L196" s="5" t="s">
        <v>36</v>
      </c>
      <c r="M196" s="5">
        <v>92</v>
      </c>
      <c r="N196" s="5" t="s">
        <v>37</v>
      </c>
      <c r="O196" s="5">
        <v>20</v>
      </c>
      <c r="P196" s="6">
        <v>1192.8</v>
      </c>
      <c r="Q196" s="6">
        <f t="shared" si="4"/>
        <v>59.64</v>
      </c>
      <c r="S196">
        <f>IFERROR(VLOOKUP($A196,Hoja1!$H$3:$I$138,2,0),0)</f>
        <v>59.64</v>
      </c>
      <c r="T196" s="9">
        <f t="shared" si="5"/>
        <v>0</v>
      </c>
    </row>
    <row r="197" spans="1:20" hidden="1" x14ac:dyDescent="0.3">
      <c r="A197" s="5">
        <v>101105367</v>
      </c>
      <c r="B197" s="5"/>
      <c r="C197" s="5" t="s">
        <v>364</v>
      </c>
      <c r="D197" s="5" t="s">
        <v>364</v>
      </c>
      <c r="E197" s="6">
        <v>102</v>
      </c>
      <c r="F197" s="15">
        <v>68.930000000000007</v>
      </c>
      <c r="G197" s="7">
        <v>0.324216</v>
      </c>
      <c r="H197" s="5" t="s">
        <v>39</v>
      </c>
      <c r="I197" s="5" t="s">
        <v>33</v>
      </c>
      <c r="J197" s="5" t="s">
        <v>365</v>
      </c>
      <c r="K197" s="5" t="s">
        <v>41</v>
      </c>
      <c r="L197" s="5" t="s">
        <v>36</v>
      </c>
      <c r="M197" s="5">
        <v>95</v>
      </c>
      <c r="N197" s="5" t="s">
        <v>37</v>
      </c>
      <c r="O197" s="5">
        <v>8</v>
      </c>
      <c r="P197" s="6">
        <v>551.44000000000005</v>
      </c>
      <c r="Q197" s="6">
        <f t="shared" si="4"/>
        <v>68.930000000000007</v>
      </c>
      <c r="S197">
        <f>IFERROR(VLOOKUP($A197,Hoja1!$H$3:$I$138,2,0),0)</f>
        <v>68.930000000000007</v>
      </c>
      <c r="T197" s="9">
        <f t="shared" si="5"/>
        <v>0</v>
      </c>
    </row>
    <row r="198" spans="1:20" hidden="1" x14ac:dyDescent="0.3">
      <c r="A198" s="5">
        <v>101105368</v>
      </c>
      <c r="B198" s="5"/>
      <c r="C198" s="5" t="s">
        <v>366</v>
      </c>
      <c r="D198" s="5" t="s">
        <v>366</v>
      </c>
      <c r="E198" s="6">
        <v>102</v>
      </c>
      <c r="F198" s="15">
        <v>68.930000000000007</v>
      </c>
      <c r="G198" s="7">
        <v>0.324216</v>
      </c>
      <c r="H198" s="5" t="s">
        <v>39</v>
      </c>
      <c r="I198" s="5" t="s">
        <v>33</v>
      </c>
      <c r="J198" s="5" t="s">
        <v>367</v>
      </c>
      <c r="K198" s="5" t="s">
        <v>41</v>
      </c>
      <c r="L198" s="5" t="s">
        <v>36</v>
      </c>
      <c r="M198" s="5">
        <v>95</v>
      </c>
      <c r="N198" s="5" t="s">
        <v>37</v>
      </c>
      <c r="O198" s="5">
        <v>8</v>
      </c>
      <c r="P198" s="6">
        <v>551.44000000000005</v>
      </c>
      <c r="Q198" s="6">
        <f t="shared" si="4"/>
        <v>68.930000000000007</v>
      </c>
      <c r="S198">
        <f>IFERROR(VLOOKUP($A198,Hoja1!$H$3:$I$138,2,0),0)</f>
        <v>68.930000000000007</v>
      </c>
      <c r="T198" s="9">
        <f t="shared" si="5"/>
        <v>0</v>
      </c>
    </row>
    <row r="199" spans="1:20" hidden="1" x14ac:dyDescent="0.3">
      <c r="A199" s="5">
        <v>101105369</v>
      </c>
      <c r="B199" s="5"/>
      <c r="C199" s="5" t="s">
        <v>368</v>
      </c>
      <c r="D199" s="5" t="s">
        <v>368</v>
      </c>
      <c r="E199" s="6">
        <v>102</v>
      </c>
      <c r="F199" s="15">
        <v>68.930000000000007</v>
      </c>
      <c r="G199" s="7">
        <v>0.324216</v>
      </c>
      <c r="H199" s="5" t="s">
        <v>39</v>
      </c>
      <c r="I199" s="5" t="s">
        <v>33</v>
      </c>
      <c r="J199" s="5" t="s">
        <v>369</v>
      </c>
      <c r="K199" s="5" t="s">
        <v>41</v>
      </c>
      <c r="L199" s="5" t="s">
        <v>36</v>
      </c>
      <c r="M199" s="5">
        <v>95</v>
      </c>
      <c r="N199" s="5" t="s">
        <v>37</v>
      </c>
      <c r="O199" s="5">
        <v>8</v>
      </c>
      <c r="P199" s="6">
        <v>551.44000000000005</v>
      </c>
      <c r="Q199" s="6">
        <f t="shared" si="4"/>
        <v>68.930000000000007</v>
      </c>
      <c r="S199">
        <f>IFERROR(VLOOKUP($A199,Hoja1!$H$3:$I$138,2,0),0)</f>
        <v>68.930000000000007</v>
      </c>
      <c r="T199" s="9">
        <f t="shared" si="5"/>
        <v>0</v>
      </c>
    </row>
    <row r="200" spans="1:20" hidden="1" x14ac:dyDescent="0.3">
      <c r="A200" s="5">
        <v>101105370</v>
      </c>
      <c r="B200" s="5"/>
      <c r="C200" s="5" t="s">
        <v>370</v>
      </c>
      <c r="D200" s="5" t="s">
        <v>370</v>
      </c>
      <c r="E200" s="6">
        <v>102</v>
      </c>
      <c r="F200" s="15">
        <v>68.930000000000007</v>
      </c>
      <c r="G200" s="7">
        <v>0.324216</v>
      </c>
      <c r="H200" s="5" t="s">
        <v>39</v>
      </c>
      <c r="I200" s="5" t="s">
        <v>33</v>
      </c>
      <c r="J200" s="5" t="s">
        <v>371</v>
      </c>
      <c r="K200" s="5" t="s">
        <v>41</v>
      </c>
      <c r="L200" s="5" t="s">
        <v>36</v>
      </c>
      <c r="M200" s="5">
        <v>95</v>
      </c>
      <c r="N200" s="5" t="s">
        <v>37</v>
      </c>
      <c r="O200" s="5">
        <v>8</v>
      </c>
      <c r="P200" s="6">
        <v>551.44000000000005</v>
      </c>
      <c r="Q200" s="6">
        <f t="shared" si="4"/>
        <v>68.930000000000007</v>
      </c>
      <c r="S200">
        <f>IFERROR(VLOOKUP($A200,Hoja1!$H$3:$I$138,2,0),0)</f>
        <v>68.930000000000007</v>
      </c>
      <c r="T200" s="9">
        <f t="shared" si="5"/>
        <v>0</v>
      </c>
    </row>
    <row r="201" spans="1:20" hidden="1" x14ac:dyDescent="0.3">
      <c r="A201" s="5">
        <v>101105585</v>
      </c>
      <c r="B201" s="5"/>
      <c r="C201" s="5" t="s">
        <v>372</v>
      </c>
      <c r="D201" s="5" t="s">
        <v>373</v>
      </c>
      <c r="E201" s="6">
        <v>2954.2</v>
      </c>
      <c r="F201" s="6">
        <v>2215.38</v>
      </c>
      <c r="G201" s="7">
        <v>0.25009100000000001</v>
      </c>
      <c r="H201" s="5" t="s">
        <v>32</v>
      </c>
      <c r="I201" s="5" t="s">
        <v>196</v>
      </c>
      <c r="J201" s="5" t="s">
        <v>374</v>
      </c>
      <c r="K201" s="5" t="s">
        <v>35</v>
      </c>
      <c r="L201" s="5" t="s">
        <v>36</v>
      </c>
      <c r="M201" s="5">
        <v>96</v>
      </c>
      <c r="N201" s="5" t="s">
        <v>37</v>
      </c>
      <c r="O201" s="5">
        <v>6</v>
      </c>
      <c r="P201" s="6">
        <v>13292.28</v>
      </c>
      <c r="Q201" s="6">
        <f t="shared" si="4"/>
        <v>2215.38</v>
      </c>
      <c r="S201">
        <f>IFERROR(VLOOKUP($A201,Hoja1!$H$3:$I$138,2,0),0)</f>
        <v>2215.38</v>
      </c>
      <c r="T201" s="9">
        <f t="shared" si="5"/>
        <v>0</v>
      </c>
    </row>
    <row r="202" spans="1:20" hidden="1" x14ac:dyDescent="0.3">
      <c r="A202" s="5">
        <v>101105586</v>
      </c>
      <c r="B202" s="5"/>
      <c r="C202" s="5" t="s">
        <v>375</v>
      </c>
      <c r="D202" s="5" t="s">
        <v>373</v>
      </c>
      <c r="E202" s="6">
        <v>953.39</v>
      </c>
      <c r="F202" s="6">
        <v>778.84</v>
      </c>
      <c r="G202" s="7">
        <v>0.183084</v>
      </c>
      <c r="H202" s="5" t="s">
        <v>32</v>
      </c>
      <c r="I202" s="5" t="s">
        <v>196</v>
      </c>
      <c r="J202" s="5" t="s">
        <v>376</v>
      </c>
      <c r="K202" s="5" t="s">
        <v>35</v>
      </c>
      <c r="L202" s="5" t="s">
        <v>36</v>
      </c>
      <c r="M202" s="5">
        <v>96</v>
      </c>
      <c r="N202" s="5" t="s">
        <v>37</v>
      </c>
      <c r="O202" s="5">
        <v>6</v>
      </c>
      <c r="P202" s="6">
        <v>4153.84</v>
      </c>
      <c r="Q202" s="6">
        <f t="shared" si="4"/>
        <v>692.30666666666673</v>
      </c>
      <c r="S202">
        <f>IFERROR(VLOOKUP($A202,Hoja1!$H$3:$I$138,2,0),0)</f>
        <v>692.31</v>
      </c>
      <c r="T202" s="9">
        <f t="shared" si="5"/>
        <v>3.3333333332166148E-3</v>
      </c>
    </row>
    <row r="203" spans="1:20" hidden="1" x14ac:dyDescent="0.3">
      <c r="A203" s="5">
        <v>101109428</v>
      </c>
      <c r="B203" s="5"/>
      <c r="C203" s="5" t="s">
        <v>339</v>
      </c>
      <c r="D203" s="5" t="s">
        <v>339</v>
      </c>
      <c r="E203" s="6">
        <v>437</v>
      </c>
      <c r="F203" s="15">
        <v>327.45</v>
      </c>
      <c r="G203" s="7">
        <v>0.25068600000000002</v>
      </c>
      <c r="H203" s="5" t="s">
        <v>39</v>
      </c>
      <c r="I203" s="5" t="s">
        <v>33</v>
      </c>
      <c r="J203" s="5" t="s">
        <v>340</v>
      </c>
      <c r="K203" s="5" t="s">
        <v>41</v>
      </c>
      <c r="L203" s="5" t="s">
        <v>36</v>
      </c>
      <c r="M203" s="5">
        <v>92</v>
      </c>
      <c r="N203" s="5" t="s">
        <v>37</v>
      </c>
      <c r="O203" s="5">
        <v>8</v>
      </c>
      <c r="P203" s="6">
        <v>2619.6</v>
      </c>
      <c r="Q203" s="6">
        <f t="shared" si="4"/>
        <v>327.45</v>
      </c>
      <c r="S203">
        <f>IFERROR(VLOOKUP($A203,Hoja1!$H$3:$I$138,2,0),0)</f>
        <v>327.45</v>
      </c>
      <c r="T203" s="9">
        <f t="shared" si="5"/>
        <v>0</v>
      </c>
    </row>
    <row r="204" spans="1:20" hidden="1" x14ac:dyDescent="0.3">
      <c r="A204" s="5">
        <v>101109429</v>
      </c>
      <c r="B204" s="5"/>
      <c r="C204" s="5" t="s">
        <v>377</v>
      </c>
      <c r="D204" s="5" t="s">
        <v>377</v>
      </c>
      <c r="E204" s="6">
        <v>449</v>
      </c>
      <c r="F204" s="15">
        <v>336.17</v>
      </c>
      <c r="G204" s="7">
        <v>0.25129200000000002</v>
      </c>
      <c r="H204" s="5" t="s">
        <v>39</v>
      </c>
      <c r="I204" s="5" t="s">
        <v>33</v>
      </c>
      <c r="J204" s="5" t="s">
        <v>378</v>
      </c>
      <c r="K204" s="5" t="s">
        <v>41</v>
      </c>
      <c r="L204" s="5" t="s">
        <v>36</v>
      </c>
      <c r="M204" s="5">
        <v>92</v>
      </c>
      <c r="N204" s="5" t="s">
        <v>37</v>
      </c>
      <c r="O204" s="5">
        <v>6</v>
      </c>
      <c r="P204" s="6">
        <v>2017.02</v>
      </c>
      <c r="Q204" s="6">
        <f t="shared" si="4"/>
        <v>336.17</v>
      </c>
      <c r="S204">
        <f>IFERROR(VLOOKUP($A204,Hoja1!$H$3:$I$138,2,0),0)</f>
        <v>336.17</v>
      </c>
      <c r="T204" s="9">
        <f t="shared" si="5"/>
        <v>0</v>
      </c>
    </row>
    <row r="205" spans="1:20" hidden="1" x14ac:dyDescent="0.3">
      <c r="A205" s="5">
        <v>101109430</v>
      </c>
      <c r="B205" s="5"/>
      <c r="C205" s="5" t="s">
        <v>379</v>
      </c>
      <c r="D205" s="5" t="s">
        <v>379</v>
      </c>
      <c r="E205" s="6">
        <v>443</v>
      </c>
      <c r="F205" s="15">
        <v>331.81</v>
      </c>
      <c r="G205" s="7">
        <v>0.25099300000000002</v>
      </c>
      <c r="H205" s="5" t="s">
        <v>39</v>
      </c>
      <c r="I205" s="5" t="s">
        <v>33</v>
      </c>
      <c r="J205" s="5" t="s">
        <v>380</v>
      </c>
      <c r="K205" s="5" t="s">
        <v>41</v>
      </c>
      <c r="L205" s="5" t="s">
        <v>36</v>
      </c>
      <c r="M205" s="5">
        <v>92</v>
      </c>
      <c r="N205" s="5" t="s">
        <v>37</v>
      </c>
      <c r="O205" s="5">
        <v>6</v>
      </c>
      <c r="P205" s="6">
        <v>1990.86</v>
      </c>
      <c r="Q205" s="6">
        <f t="shared" si="4"/>
        <v>331.81</v>
      </c>
      <c r="S205">
        <f>IFERROR(VLOOKUP($A205,Hoja1!$H$3:$I$138,2,0),0)</f>
        <v>331.81</v>
      </c>
      <c r="T205" s="9">
        <f t="shared" si="5"/>
        <v>0</v>
      </c>
    </row>
    <row r="206" spans="1:20" hidden="1" x14ac:dyDescent="0.3">
      <c r="A206" s="5">
        <v>101109431</v>
      </c>
      <c r="B206" s="5"/>
      <c r="C206" s="5" t="s">
        <v>381</v>
      </c>
      <c r="D206" s="5" t="s">
        <v>381</v>
      </c>
      <c r="E206" s="6">
        <v>652</v>
      </c>
      <c r="F206" s="15">
        <v>488.98</v>
      </c>
      <c r="G206" s="7">
        <v>0.250031</v>
      </c>
      <c r="H206" s="5" t="s">
        <v>39</v>
      </c>
      <c r="I206" s="5" t="s">
        <v>33</v>
      </c>
      <c r="J206" s="5" t="s">
        <v>382</v>
      </c>
      <c r="K206" s="5" t="s">
        <v>41</v>
      </c>
      <c r="L206" s="5" t="s">
        <v>36</v>
      </c>
      <c r="M206" s="5">
        <v>92</v>
      </c>
      <c r="N206" s="5" t="s">
        <v>37</v>
      </c>
      <c r="O206" s="5">
        <v>6</v>
      </c>
      <c r="P206" s="6">
        <v>2933.88</v>
      </c>
      <c r="Q206" s="6">
        <f t="shared" si="4"/>
        <v>488.98</v>
      </c>
      <c r="S206">
        <f>IFERROR(VLOOKUP($A206,Hoja1!$H$3:$I$138,2,0),0)</f>
        <v>488.98</v>
      </c>
      <c r="T206" s="9">
        <f t="shared" si="5"/>
        <v>0</v>
      </c>
    </row>
    <row r="207" spans="1:20" hidden="1" x14ac:dyDescent="0.3">
      <c r="A207" s="5">
        <v>101109432</v>
      </c>
      <c r="B207" s="5"/>
      <c r="C207" s="5" t="s">
        <v>383</v>
      </c>
      <c r="D207" s="5" t="s">
        <v>383</v>
      </c>
      <c r="E207" s="6">
        <v>424</v>
      </c>
      <c r="F207" s="15">
        <v>317.83999999999997</v>
      </c>
      <c r="G207" s="7">
        <v>0.25037700000000002</v>
      </c>
      <c r="H207" s="5" t="s">
        <v>39</v>
      </c>
      <c r="I207" s="5" t="s">
        <v>33</v>
      </c>
      <c r="J207" s="5" t="s">
        <v>384</v>
      </c>
      <c r="K207" s="5" t="s">
        <v>41</v>
      </c>
      <c r="L207" s="5" t="s">
        <v>36</v>
      </c>
      <c r="M207" s="5">
        <v>92</v>
      </c>
      <c r="N207" s="5" t="s">
        <v>37</v>
      </c>
      <c r="O207" s="5">
        <v>6</v>
      </c>
      <c r="P207" s="6">
        <v>1907.04</v>
      </c>
      <c r="Q207" s="6">
        <f t="shared" si="4"/>
        <v>317.83999999999997</v>
      </c>
      <c r="S207">
        <f>IFERROR(VLOOKUP($A207,Hoja1!$H$3:$I$138,2,0),0)</f>
        <v>317.83999999999997</v>
      </c>
      <c r="T207" s="9">
        <f t="shared" si="5"/>
        <v>0</v>
      </c>
    </row>
    <row r="208" spans="1:20" hidden="1" x14ac:dyDescent="0.3">
      <c r="A208" s="5">
        <v>101109433</v>
      </c>
      <c r="B208" s="5"/>
      <c r="C208" s="5" t="s">
        <v>341</v>
      </c>
      <c r="D208" s="5" t="s">
        <v>341</v>
      </c>
      <c r="E208" s="6">
        <v>115</v>
      </c>
      <c r="F208" s="15">
        <v>85.86</v>
      </c>
      <c r="G208" s="7">
        <v>0.25339099999999998</v>
      </c>
      <c r="H208" s="5" t="s">
        <v>39</v>
      </c>
      <c r="I208" s="5" t="s">
        <v>196</v>
      </c>
      <c r="J208" s="5" t="s">
        <v>342</v>
      </c>
      <c r="K208" s="5" t="s">
        <v>35</v>
      </c>
      <c r="L208" s="5" t="s">
        <v>36</v>
      </c>
      <c r="M208" s="5">
        <v>92</v>
      </c>
      <c r="N208" s="5" t="s">
        <v>37</v>
      </c>
      <c r="O208" s="5">
        <v>6</v>
      </c>
      <c r="P208" s="6">
        <v>515.16</v>
      </c>
      <c r="Q208" s="6">
        <f t="shared" si="4"/>
        <v>85.86</v>
      </c>
      <c r="S208">
        <f>IFERROR(VLOOKUP($A208,Hoja1!$H$3:$I$138,2,0),0)</f>
        <v>0</v>
      </c>
      <c r="T208" s="9">
        <f t="shared" si="5"/>
        <v>-85.86</v>
      </c>
    </row>
    <row r="209" spans="1:20" hidden="1" x14ac:dyDescent="0.3">
      <c r="A209" s="5">
        <v>101109434</v>
      </c>
      <c r="B209" s="5"/>
      <c r="C209" s="5" t="s">
        <v>385</v>
      </c>
      <c r="D209" s="5" t="s">
        <v>385</v>
      </c>
      <c r="E209" s="6">
        <v>149</v>
      </c>
      <c r="F209" s="15">
        <v>111.33</v>
      </c>
      <c r="G209" s="7">
        <v>0.25281900000000002</v>
      </c>
      <c r="H209" s="5" t="s">
        <v>39</v>
      </c>
      <c r="I209" s="5" t="s">
        <v>33</v>
      </c>
      <c r="J209" s="5" t="s">
        <v>58</v>
      </c>
      <c r="K209" s="5" t="s">
        <v>41</v>
      </c>
      <c r="L209" s="5" t="s">
        <v>36</v>
      </c>
      <c r="M209" s="5">
        <v>92</v>
      </c>
      <c r="N209" s="5" t="s">
        <v>37</v>
      </c>
      <c r="O209" s="5">
        <v>6</v>
      </c>
      <c r="P209" s="6">
        <v>667.98</v>
      </c>
      <c r="Q209" s="6">
        <f t="shared" si="4"/>
        <v>111.33</v>
      </c>
      <c r="S209">
        <f>IFERROR(VLOOKUP($A209,Hoja1!$H$3:$I$138,2,0),0)</f>
        <v>0</v>
      </c>
      <c r="T209" s="9">
        <f t="shared" si="5"/>
        <v>-111.33</v>
      </c>
    </row>
    <row r="210" spans="1:20" hidden="1" x14ac:dyDescent="0.3">
      <c r="A210" s="5">
        <v>101109435</v>
      </c>
      <c r="B210" s="5"/>
      <c r="C210" s="5" t="s">
        <v>386</v>
      </c>
      <c r="D210" s="5" t="s">
        <v>386</v>
      </c>
      <c r="E210" s="6">
        <v>145</v>
      </c>
      <c r="F210" s="15">
        <v>108.14</v>
      </c>
      <c r="G210" s="7">
        <v>0.25420700000000002</v>
      </c>
      <c r="H210" s="5" t="s">
        <v>39</v>
      </c>
      <c r="I210" s="5" t="s">
        <v>196</v>
      </c>
      <c r="J210" s="5" t="s">
        <v>344</v>
      </c>
      <c r="K210" s="5" t="s">
        <v>35</v>
      </c>
      <c r="L210" s="5" t="s">
        <v>36</v>
      </c>
      <c r="M210" s="5">
        <v>92</v>
      </c>
      <c r="N210" s="5" t="s">
        <v>37</v>
      </c>
      <c r="O210" s="5">
        <v>6</v>
      </c>
      <c r="P210" s="6">
        <v>648.84</v>
      </c>
      <c r="Q210" s="6">
        <f t="shared" si="4"/>
        <v>108.14</v>
      </c>
      <c r="S210">
        <f>IFERROR(VLOOKUP($A210,Hoja1!$H$3:$I$138,2,0),0)</f>
        <v>0</v>
      </c>
      <c r="T210" s="9">
        <f t="shared" si="5"/>
        <v>-108.14</v>
      </c>
    </row>
    <row r="211" spans="1:20" hidden="1" x14ac:dyDescent="0.3">
      <c r="A211" s="5">
        <v>101109650</v>
      </c>
      <c r="B211" s="5"/>
      <c r="C211" s="5" t="s">
        <v>387</v>
      </c>
      <c r="D211" s="5" t="s">
        <v>387</v>
      </c>
      <c r="E211" s="6">
        <v>188</v>
      </c>
      <c r="F211" s="15">
        <v>140.44</v>
      </c>
      <c r="G211" s="7">
        <v>0.25297900000000001</v>
      </c>
      <c r="H211" s="5" t="s">
        <v>39</v>
      </c>
      <c r="I211" s="5" t="s">
        <v>33</v>
      </c>
      <c r="J211" s="5" t="s">
        <v>49</v>
      </c>
      <c r="K211" s="5" t="s">
        <v>41</v>
      </c>
      <c r="L211" s="5" t="s">
        <v>36</v>
      </c>
      <c r="M211" s="5">
        <v>92</v>
      </c>
      <c r="N211" s="5" t="s">
        <v>37</v>
      </c>
      <c r="O211" s="5">
        <v>6</v>
      </c>
      <c r="P211" s="6">
        <v>842.64</v>
      </c>
      <c r="Q211" s="6">
        <f t="shared" si="4"/>
        <v>140.44</v>
      </c>
      <c r="S211">
        <f>IFERROR(VLOOKUP($A211,Hoja1!$H$3:$I$138,2,0),0)</f>
        <v>140.44</v>
      </c>
      <c r="T211" s="9">
        <f t="shared" si="5"/>
        <v>0</v>
      </c>
    </row>
    <row r="212" spans="1:20" hidden="1" x14ac:dyDescent="0.3">
      <c r="A212" s="5">
        <v>101109651</v>
      </c>
      <c r="B212" s="5"/>
      <c r="C212" s="5" t="s">
        <v>388</v>
      </c>
      <c r="D212" s="5" t="s">
        <v>388</v>
      </c>
      <c r="E212" s="6">
        <v>164</v>
      </c>
      <c r="F212" s="15">
        <v>122.34</v>
      </c>
      <c r="G212" s="7">
        <v>0.25402400000000003</v>
      </c>
      <c r="H212" s="5" t="s">
        <v>39</v>
      </c>
      <c r="I212" s="5" t="s">
        <v>33</v>
      </c>
      <c r="J212" s="5" t="s">
        <v>52</v>
      </c>
      <c r="K212" s="5" t="s">
        <v>41</v>
      </c>
      <c r="L212" s="5" t="s">
        <v>36</v>
      </c>
      <c r="M212" s="5">
        <v>92</v>
      </c>
      <c r="N212" s="5" t="s">
        <v>37</v>
      </c>
      <c r="O212" s="5">
        <v>6</v>
      </c>
      <c r="P212" s="6">
        <v>734.04</v>
      </c>
      <c r="Q212" s="6">
        <f t="shared" si="4"/>
        <v>122.33999999999999</v>
      </c>
      <c r="S212">
        <f>IFERROR(VLOOKUP($A212,Hoja1!$H$3:$I$138,2,0),0)</f>
        <v>122.34</v>
      </c>
      <c r="T212" s="9">
        <f t="shared" si="5"/>
        <v>0</v>
      </c>
    </row>
    <row r="213" spans="1:20" hidden="1" x14ac:dyDescent="0.3">
      <c r="A213" s="5">
        <v>101110512</v>
      </c>
      <c r="B213" s="5"/>
      <c r="C213" s="5" t="s">
        <v>63</v>
      </c>
      <c r="D213" s="5" t="s">
        <v>63</v>
      </c>
      <c r="E213" s="6">
        <v>149</v>
      </c>
      <c r="F213" s="15">
        <v>111.33</v>
      </c>
      <c r="G213" s="7">
        <v>0.25281900000000002</v>
      </c>
      <c r="H213" s="5" t="s">
        <v>39</v>
      </c>
      <c r="I213" s="5" t="s">
        <v>33</v>
      </c>
      <c r="J213" s="5" t="s">
        <v>64</v>
      </c>
      <c r="K213" s="5" t="s">
        <v>41</v>
      </c>
      <c r="L213" s="5" t="s">
        <v>36</v>
      </c>
      <c r="M213" s="5">
        <v>92</v>
      </c>
      <c r="N213" s="5" t="s">
        <v>37</v>
      </c>
      <c r="O213" s="5">
        <v>6</v>
      </c>
      <c r="P213" s="6">
        <v>667.98</v>
      </c>
      <c r="Q213" s="6">
        <f t="shared" si="4"/>
        <v>111.33</v>
      </c>
      <c r="S213">
        <f>IFERROR(VLOOKUP($A213,Hoja1!$H$3:$I$138,2,0),0)</f>
        <v>0</v>
      </c>
      <c r="T213" s="9">
        <f t="shared" si="5"/>
        <v>-111.33</v>
      </c>
    </row>
    <row r="214" spans="1:20" hidden="1" x14ac:dyDescent="0.3">
      <c r="A214" s="5">
        <v>101116812</v>
      </c>
      <c r="B214" s="5"/>
      <c r="C214" s="5" t="s">
        <v>389</v>
      </c>
      <c r="D214" s="5" t="s">
        <v>389</v>
      </c>
      <c r="E214" s="6">
        <v>63.79</v>
      </c>
      <c r="F214" s="15">
        <v>50.03</v>
      </c>
      <c r="G214" s="7">
        <v>0.21570800000000001</v>
      </c>
      <c r="H214" s="5" t="s">
        <v>39</v>
      </c>
      <c r="I214" s="5" t="s">
        <v>33</v>
      </c>
      <c r="J214" s="5" t="s">
        <v>390</v>
      </c>
      <c r="K214" s="5" t="s">
        <v>41</v>
      </c>
      <c r="L214" s="5" t="s">
        <v>36</v>
      </c>
      <c r="M214" s="5">
        <v>95</v>
      </c>
      <c r="N214" s="5" t="s">
        <v>37</v>
      </c>
      <c r="O214" s="5">
        <v>12</v>
      </c>
      <c r="P214" s="6">
        <v>600.36</v>
      </c>
      <c r="Q214" s="6">
        <f t="shared" ref="Q214:Q238" si="6">+P214/O214</f>
        <v>50.03</v>
      </c>
      <c r="S214">
        <f>IFERROR(VLOOKUP($A214,Hoja1!$H$3:$I$138,2,0),0)</f>
        <v>50.03</v>
      </c>
      <c r="T214" s="9">
        <f t="shared" ref="T214:T238" si="7">+S214-Q214</f>
        <v>0</v>
      </c>
    </row>
    <row r="215" spans="1:20" hidden="1" x14ac:dyDescent="0.3">
      <c r="A215" s="5">
        <v>101140266</v>
      </c>
      <c r="B215" s="5"/>
      <c r="C215" s="5" t="s">
        <v>391</v>
      </c>
      <c r="D215" s="5" t="s">
        <v>392</v>
      </c>
      <c r="E215" s="6">
        <v>146.52000000000001</v>
      </c>
      <c r="F215" s="15">
        <v>108.91</v>
      </c>
      <c r="G215" s="7">
        <v>0.256689</v>
      </c>
      <c r="H215" s="5" t="s">
        <v>39</v>
      </c>
      <c r="I215" s="5" t="s">
        <v>33</v>
      </c>
      <c r="J215" s="5" t="s">
        <v>393</v>
      </c>
      <c r="K215" s="5" t="s">
        <v>41</v>
      </c>
      <c r="L215" s="5" t="s">
        <v>36</v>
      </c>
      <c r="M215" s="5">
        <v>96</v>
      </c>
      <c r="N215" s="5" t="s">
        <v>37</v>
      </c>
      <c r="O215" s="5">
        <v>12</v>
      </c>
      <c r="P215" s="6">
        <v>1306.9100000000001</v>
      </c>
      <c r="Q215" s="6">
        <f t="shared" si="6"/>
        <v>108.90916666666668</v>
      </c>
      <c r="S215">
        <f>IFERROR(VLOOKUP($A215,Hoja1!$H$3:$I$138,2,0),0)</f>
        <v>108.91</v>
      </c>
      <c r="T215" s="9">
        <f t="shared" si="7"/>
        <v>8.3333333331836457E-4</v>
      </c>
    </row>
    <row r="216" spans="1:20" hidden="1" x14ac:dyDescent="0.3">
      <c r="A216" s="5">
        <v>101140908</v>
      </c>
      <c r="B216" s="5"/>
      <c r="C216" s="5" t="s">
        <v>394</v>
      </c>
      <c r="D216" s="5" t="s">
        <v>395</v>
      </c>
      <c r="E216" s="6">
        <v>121.98</v>
      </c>
      <c r="F216" s="15">
        <v>91.25</v>
      </c>
      <c r="G216" s="7">
        <v>0.25192700000000001</v>
      </c>
      <c r="H216" s="5" t="s">
        <v>39</v>
      </c>
      <c r="I216" s="5" t="s">
        <v>33</v>
      </c>
      <c r="J216" s="5" t="s">
        <v>396</v>
      </c>
      <c r="K216" s="5" t="s">
        <v>41</v>
      </c>
      <c r="L216" s="5" t="s">
        <v>36</v>
      </c>
      <c r="M216" s="5">
        <v>96</v>
      </c>
      <c r="N216" s="5" t="s">
        <v>37</v>
      </c>
      <c r="O216" s="5">
        <v>12</v>
      </c>
      <c r="P216" s="6">
        <v>1094.94</v>
      </c>
      <c r="Q216" s="6">
        <f t="shared" si="6"/>
        <v>91.245000000000005</v>
      </c>
      <c r="S216">
        <f>IFERROR(VLOOKUP($A216,Hoja1!$H$3:$I$138,2,0),0)</f>
        <v>91.25</v>
      </c>
      <c r="T216" s="9">
        <f t="shared" si="7"/>
        <v>4.9999999999954525E-3</v>
      </c>
    </row>
    <row r="217" spans="1:20" hidden="1" x14ac:dyDescent="0.3">
      <c r="A217" s="5">
        <v>101140909</v>
      </c>
      <c r="B217" s="5"/>
      <c r="C217" s="5" t="s">
        <v>397</v>
      </c>
      <c r="D217" s="5" t="s">
        <v>395</v>
      </c>
      <c r="E217" s="6">
        <v>121.98</v>
      </c>
      <c r="F217" s="15">
        <v>91.25</v>
      </c>
      <c r="G217" s="7">
        <v>0.25192700000000001</v>
      </c>
      <c r="H217" s="5" t="s">
        <v>39</v>
      </c>
      <c r="I217" s="5" t="s">
        <v>33</v>
      </c>
      <c r="J217" s="5" t="s">
        <v>398</v>
      </c>
      <c r="K217" s="5" t="s">
        <v>41</v>
      </c>
      <c r="L217" s="5" t="s">
        <v>36</v>
      </c>
      <c r="M217" s="5">
        <v>96</v>
      </c>
      <c r="N217" s="5" t="s">
        <v>37</v>
      </c>
      <c r="O217" s="5">
        <v>12</v>
      </c>
      <c r="P217" s="6">
        <v>1094.94</v>
      </c>
      <c r="Q217" s="6">
        <f t="shared" si="6"/>
        <v>91.245000000000005</v>
      </c>
      <c r="S217">
        <f>IFERROR(VLOOKUP($A217,Hoja1!$H$3:$I$138,2,0),0)</f>
        <v>91.25</v>
      </c>
      <c r="T217" s="9">
        <f t="shared" si="7"/>
        <v>4.9999999999954525E-3</v>
      </c>
    </row>
    <row r="218" spans="1:20" hidden="1" x14ac:dyDescent="0.3">
      <c r="A218" s="5">
        <v>101141102</v>
      </c>
      <c r="B218" s="5"/>
      <c r="C218" s="5" t="s">
        <v>399</v>
      </c>
      <c r="D218" s="5" t="s">
        <v>392</v>
      </c>
      <c r="E218" s="6">
        <v>146.52000000000001</v>
      </c>
      <c r="F218" s="6">
        <v>108.91</v>
      </c>
      <c r="G218" s="7">
        <v>0.256689</v>
      </c>
      <c r="H218" s="5" t="s">
        <v>148</v>
      </c>
      <c r="I218" s="5" t="s">
        <v>33</v>
      </c>
      <c r="J218" s="5" t="s">
        <v>400</v>
      </c>
      <c r="K218" s="5" t="s">
        <v>35</v>
      </c>
      <c r="L218" s="5" t="s">
        <v>36</v>
      </c>
      <c r="M218" s="5">
        <v>96</v>
      </c>
      <c r="N218" s="5" t="s">
        <v>37</v>
      </c>
      <c r="O218" s="5">
        <v>12</v>
      </c>
      <c r="P218" s="6">
        <v>1306.9100000000001</v>
      </c>
      <c r="Q218" s="6">
        <f t="shared" si="6"/>
        <v>108.90916666666668</v>
      </c>
      <c r="S218">
        <f>IFERROR(VLOOKUP($A218,Hoja1!$H$3:$I$138,2,0),0)</f>
        <v>108.9</v>
      </c>
      <c r="T218" s="9">
        <f t="shared" si="7"/>
        <v>-9.1666666666725405E-3</v>
      </c>
    </row>
    <row r="219" spans="1:20" hidden="1" x14ac:dyDescent="0.3">
      <c r="A219" s="17">
        <v>101168362</v>
      </c>
      <c r="B219" s="5"/>
      <c r="C219" s="5" t="s">
        <v>401</v>
      </c>
      <c r="D219" s="5" t="s">
        <v>62</v>
      </c>
      <c r="E219" s="6">
        <v>94</v>
      </c>
      <c r="F219" s="15">
        <v>69.150000000000006</v>
      </c>
      <c r="G219" s="7">
        <v>0.26436199999999999</v>
      </c>
      <c r="H219" s="5" t="s">
        <v>39</v>
      </c>
      <c r="I219" s="5" t="s">
        <v>33</v>
      </c>
      <c r="J219" s="5" t="s">
        <v>34</v>
      </c>
      <c r="K219" s="5" t="s">
        <v>41</v>
      </c>
      <c r="L219" s="5" t="s">
        <v>36</v>
      </c>
      <c r="M219" s="5">
        <v>92</v>
      </c>
      <c r="N219" s="5" t="s">
        <v>37</v>
      </c>
      <c r="O219" s="5">
        <v>12</v>
      </c>
      <c r="P219" s="6">
        <v>829.8</v>
      </c>
      <c r="Q219" s="6">
        <f t="shared" si="6"/>
        <v>69.149999999999991</v>
      </c>
      <c r="S219">
        <f>IFERROR(VLOOKUP($A219,Hoja1!$H$3:$I$138,2,0),0)</f>
        <v>0</v>
      </c>
      <c r="T219" s="9">
        <f t="shared" si="7"/>
        <v>-69.149999999999991</v>
      </c>
    </row>
    <row r="220" spans="1:20" hidden="1" x14ac:dyDescent="0.3">
      <c r="A220" s="5">
        <v>101168363</v>
      </c>
      <c r="B220" s="5"/>
      <c r="C220" s="5" t="s">
        <v>402</v>
      </c>
      <c r="D220" s="5" t="s">
        <v>244</v>
      </c>
      <c r="E220" s="6">
        <v>74</v>
      </c>
      <c r="F220" s="15">
        <v>56.58</v>
      </c>
      <c r="G220" s="7">
        <v>0.235405</v>
      </c>
      <c r="H220" s="5" t="s">
        <v>39</v>
      </c>
      <c r="I220" s="5" t="s">
        <v>33</v>
      </c>
      <c r="J220" s="5" t="s">
        <v>245</v>
      </c>
      <c r="K220" s="5" t="s">
        <v>41</v>
      </c>
      <c r="L220" s="5" t="s">
        <v>36</v>
      </c>
      <c r="M220" s="5">
        <v>92</v>
      </c>
      <c r="N220" s="5" t="s">
        <v>37</v>
      </c>
      <c r="O220" s="5">
        <v>10</v>
      </c>
      <c r="P220" s="6">
        <v>565.79999999999995</v>
      </c>
      <c r="Q220" s="6">
        <f t="shared" si="6"/>
        <v>56.58</v>
      </c>
      <c r="S220">
        <f>IFERROR(VLOOKUP($A220,Hoja1!$H$3:$I$138,2,0),0)</f>
        <v>0</v>
      </c>
      <c r="T220" s="9">
        <f t="shared" si="7"/>
        <v>-56.58</v>
      </c>
    </row>
    <row r="221" spans="1:20" hidden="1" x14ac:dyDescent="0.3">
      <c r="A221" s="5">
        <v>101168364</v>
      </c>
      <c r="B221" s="5"/>
      <c r="C221" s="5" t="s">
        <v>403</v>
      </c>
      <c r="D221" s="5" t="s">
        <v>248</v>
      </c>
      <c r="E221" s="6">
        <v>74</v>
      </c>
      <c r="F221" s="15">
        <v>56.58</v>
      </c>
      <c r="G221" s="7">
        <v>0.235405</v>
      </c>
      <c r="H221" s="5" t="s">
        <v>39</v>
      </c>
      <c r="I221" s="5" t="s">
        <v>33</v>
      </c>
      <c r="J221" s="5" t="s">
        <v>228</v>
      </c>
      <c r="K221" s="5" t="s">
        <v>41</v>
      </c>
      <c r="L221" s="5" t="s">
        <v>36</v>
      </c>
      <c r="M221" s="5">
        <v>92</v>
      </c>
      <c r="N221" s="5" t="s">
        <v>37</v>
      </c>
      <c r="O221" s="5">
        <v>10</v>
      </c>
      <c r="P221" s="6">
        <v>565.79999999999995</v>
      </c>
      <c r="Q221" s="6">
        <f t="shared" si="6"/>
        <v>56.58</v>
      </c>
      <c r="S221">
        <f>IFERROR(VLOOKUP($A221,Hoja1!$H$3:$I$138,2,0),0)</f>
        <v>0</v>
      </c>
      <c r="T221" s="9">
        <f t="shared" si="7"/>
        <v>-56.58</v>
      </c>
    </row>
    <row r="222" spans="1:20" hidden="1" x14ac:dyDescent="0.3">
      <c r="A222" s="5">
        <v>101168365</v>
      </c>
      <c r="B222" s="5"/>
      <c r="C222" s="5" t="s">
        <v>404</v>
      </c>
      <c r="D222" s="5" t="s">
        <v>246</v>
      </c>
      <c r="E222" s="6">
        <v>77</v>
      </c>
      <c r="F222" s="15">
        <v>56.58</v>
      </c>
      <c r="G222" s="7">
        <v>0.26519500000000001</v>
      </c>
      <c r="H222" s="5" t="s">
        <v>39</v>
      </c>
      <c r="I222" s="5" t="s">
        <v>33</v>
      </c>
      <c r="J222" s="5" t="s">
        <v>225</v>
      </c>
      <c r="K222" s="5" t="s">
        <v>41</v>
      </c>
      <c r="L222" s="5" t="s">
        <v>36</v>
      </c>
      <c r="M222" s="5">
        <v>92</v>
      </c>
      <c r="N222" s="5" t="s">
        <v>37</v>
      </c>
      <c r="O222" s="5">
        <v>10</v>
      </c>
      <c r="P222" s="6">
        <v>565.79999999999995</v>
      </c>
      <c r="Q222" s="6">
        <f t="shared" si="6"/>
        <v>56.58</v>
      </c>
      <c r="S222">
        <f>IFERROR(VLOOKUP($A222,Hoja1!$H$3:$I$138,2,0),0)</f>
        <v>0</v>
      </c>
      <c r="T222" s="9">
        <f t="shared" si="7"/>
        <v>-56.58</v>
      </c>
    </row>
    <row r="223" spans="1:20" hidden="1" x14ac:dyDescent="0.3">
      <c r="A223" s="5">
        <v>101168366</v>
      </c>
      <c r="B223" s="5"/>
      <c r="C223" s="5" t="s">
        <v>215</v>
      </c>
      <c r="D223" s="5" t="s">
        <v>252</v>
      </c>
      <c r="E223" s="6">
        <v>77</v>
      </c>
      <c r="F223" s="15">
        <v>56.58</v>
      </c>
      <c r="G223" s="7">
        <v>0.26519500000000001</v>
      </c>
      <c r="H223" s="5" t="s">
        <v>39</v>
      </c>
      <c r="I223" s="5" t="s">
        <v>33</v>
      </c>
      <c r="J223" s="5" t="s">
        <v>216</v>
      </c>
      <c r="K223" s="5" t="s">
        <v>41</v>
      </c>
      <c r="L223" s="5" t="s">
        <v>36</v>
      </c>
      <c r="M223" s="5">
        <v>92</v>
      </c>
      <c r="N223" s="5" t="s">
        <v>37</v>
      </c>
      <c r="O223" s="5">
        <v>10</v>
      </c>
      <c r="P223" s="6">
        <v>565.79999999999995</v>
      </c>
      <c r="Q223" s="6">
        <f t="shared" si="6"/>
        <v>56.58</v>
      </c>
      <c r="S223">
        <f>IFERROR(VLOOKUP($A223,Hoja1!$H$3:$I$138,2,0),0)</f>
        <v>0</v>
      </c>
      <c r="T223" s="9">
        <f t="shared" si="7"/>
        <v>-56.58</v>
      </c>
    </row>
    <row r="224" spans="1:20" hidden="1" x14ac:dyDescent="0.3">
      <c r="A224" s="5">
        <v>101209768</v>
      </c>
      <c r="B224" s="5"/>
      <c r="C224" s="5" t="s">
        <v>405</v>
      </c>
      <c r="D224" s="5" t="s">
        <v>127</v>
      </c>
      <c r="E224" s="6">
        <v>537.69000000000005</v>
      </c>
      <c r="F224" s="6">
        <v>405.53</v>
      </c>
      <c r="G224" s="7">
        <v>0.24579200000000001</v>
      </c>
      <c r="H224" s="5" t="s">
        <v>32</v>
      </c>
      <c r="I224" s="5" t="s">
        <v>33</v>
      </c>
      <c r="J224" s="5" t="s">
        <v>406</v>
      </c>
      <c r="K224" s="5" t="s">
        <v>35</v>
      </c>
      <c r="L224" s="5" t="s">
        <v>36</v>
      </c>
      <c r="M224" s="5">
        <v>96</v>
      </c>
      <c r="N224" s="5" t="s">
        <v>37</v>
      </c>
      <c r="O224" s="5">
        <v>6</v>
      </c>
      <c r="P224" s="6">
        <v>2433.1799999999998</v>
      </c>
      <c r="Q224" s="6">
        <f t="shared" si="6"/>
        <v>405.53</v>
      </c>
      <c r="S224">
        <f>IFERROR(VLOOKUP($A224,Hoja1!$H$3:$I$138,2,0),0)</f>
        <v>405.53</v>
      </c>
      <c r="T224" s="9">
        <f t="shared" si="7"/>
        <v>0</v>
      </c>
    </row>
    <row r="225" spans="1:20" hidden="1" x14ac:dyDescent="0.3">
      <c r="A225" s="5">
        <v>101223674</v>
      </c>
      <c r="B225" s="5"/>
      <c r="C225" s="5" t="s">
        <v>407</v>
      </c>
      <c r="D225" s="5" t="s">
        <v>407</v>
      </c>
      <c r="E225" s="6">
        <v>66</v>
      </c>
      <c r="F225" s="15">
        <v>44.77</v>
      </c>
      <c r="G225" s="7">
        <v>0.32166699999999998</v>
      </c>
      <c r="H225" s="5" t="s">
        <v>39</v>
      </c>
      <c r="I225" s="5" t="s">
        <v>33</v>
      </c>
      <c r="J225" s="5" t="s">
        <v>408</v>
      </c>
      <c r="K225" s="5" t="s">
        <v>41</v>
      </c>
      <c r="L225" s="5" t="s">
        <v>36</v>
      </c>
      <c r="M225" s="5">
        <v>95</v>
      </c>
      <c r="N225" s="5" t="s">
        <v>37</v>
      </c>
      <c r="O225" s="5">
        <v>12</v>
      </c>
      <c r="P225" s="6">
        <v>537.24</v>
      </c>
      <c r="Q225" s="6">
        <f t="shared" si="6"/>
        <v>44.77</v>
      </c>
      <c r="S225">
        <f>IFERROR(VLOOKUP($A225,Hoja1!$H$3:$I$138,2,0),0)</f>
        <v>44.1</v>
      </c>
      <c r="T225" s="23">
        <f t="shared" si="7"/>
        <v>-0.67000000000000171</v>
      </c>
    </row>
    <row r="226" spans="1:20" hidden="1" x14ac:dyDescent="0.3">
      <c r="A226" s="5">
        <v>101232595</v>
      </c>
      <c r="B226" s="5"/>
      <c r="C226" s="5" t="s">
        <v>389</v>
      </c>
      <c r="D226" s="5" t="s">
        <v>389</v>
      </c>
      <c r="E226" s="6">
        <v>50.86</v>
      </c>
      <c r="F226" s="15">
        <v>39.29</v>
      </c>
      <c r="G226" s="7">
        <v>0.22748699999999999</v>
      </c>
      <c r="H226" s="5" t="s">
        <v>39</v>
      </c>
      <c r="I226" s="5" t="s">
        <v>33</v>
      </c>
      <c r="J226" s="5" t="s">
        <v>409</v>
      </c>
      <c r="K226" s="5" t="s">
        <v>41</v>
      </c>
      <c r="L226" s="5" t="s">
        <v>36</v>
      </c>
      <c r="M226" s="5">
        <v>95</v>
      </c>
      <c r="N226" s="5" t="s">
        <v>37</v>
      </c>
      <c r="O226" s="5">
        <v>20</v>
      </c>
      <c r="P226" s="6">
        <v>785.8</v>
      </c>
      <c r="Q226" s="6">
        <f t="shared" si="6"/>
        <v>39.29</v>
      </c>
      <c r="S226">
        <f>IFERROR(VLOOKUP($A226,Hoja1!$H$3:$I$138,2,0),0)</f>
        <v>39.29</v>
      </c>
      <c r="T226" s="9">
        <f t="shared" si="7"/>
        <v>0</v>
      </c>
    </row>
    <row r="227" spans="1:20" hidden="1" x14ac:dyDescent="0.3">
      <c r="A227" s="5">
        <v>101234680</v>
      </c>
      <c r="B227" s="5"/>
      <c r="C227" s="5" t="s">
        <v>410</v>
      </c>
      <c r="D227" s="5" t="s">
        <v>410</v>
      </c>
      <c r="E227" s="6">
        <v>345</v>
      </c>
      <c r="F227" s="15">
        <v>221.38</v>
      </c>
      <c r="G227" s="7">
        <v>0.358319</v>
      </c>
      <c r="H227" s="5" t="s">
        <v>39</v>
      </c>
      <c r="I227" s="5" t="s">
        <v>33</v>
      </c>
      <c r="J227" s="5" t="s">
        <v>55</v>
      </c>
      <c r="K227" s="5" t="s">
        <v>41</v>
      </c>
      <c r="L227" s="5" t="s">
        <v>36</v>
      </c>
      <c r="M227" s="5">
        <v>92</v>
      </c>
      <c r="N227" s="5" t="s">
        <v>37</v>
      </c>
      <c r="O227" s="5">
        <v>10</v>
      </c>
      <c r="P227" s="6">
        <v>2213.8200000000002</v>
      </c>
      <c r="Q227" s="6">
        <f t="shared" si="6"/>
        <v>221.38200000000001</v>
      </c>
      <c r="S227">
        <f>IFERROR(VLOOKUP($A227,Hoja1!$H$3:$I$138,2,0),0)</f>
        <v>221.38</v>
      </c>
      <c r="T227" s="9">
        <f t="shared" si="7"/>
        <v>-2.0000000000095497E-3</v>
      </c>
    </row>
    <row r="228" spans="1:20" hidden="1" x14ac:dyDescent="0.3">
      <c r="A228" s="5">
        <v>101239945</v>
      </c>
      <c r="B228" s="5"/>
      <c r="C228" s="5" t="s">
        <v>411</v>
      </c>
      <c r="D228" s="5" t="s">
        <v>412</v>
      </c>
      <c r="E228" s="6">
        <v>110</v>
      </c>
      <c r="F228" s="18">
        <v>80.099999999999994</v>
      </c>
      <c r="G228" s="7">
        <v>0.271818</v>
      </c>
      <c r="H228" s="5" t="s">
        <v>39</v>
      </c>
      <c r="I228" s="5" t="s">
        <v>33</v>
      </c>
      <c r="J228" s="5" t="s">
        <v>413</v>
      </c>
      <c r="K228" s="5" t="s">
        <v>41</v>
      </c>
      <c r="L228" s="5" t="s">
        <v>36</v>
      </c>
      <c r="M228" s="5">
        <v>92</v>
      </c>
      <c r="N228" s="5" t="s">
        <v>37</v>
      </c>
      <c r="O228" s="5">
        <v>12</v>
      </c>
      <c r="P228" s="6">
        <v>984.96</v>
      </c>
      <c r="Q228" s="6">
        <f t="shared" si="6"/>
        <v>82.08</v>
      </c>
      <c r="S228">
        <f>IFERROR(VLOOKUP($A228,Hoja1!$H$3:$I$138,2,0),0)</f>
        <v>82.08</v>
      </c>
      <c r="T228" s="9">
        <f t="shared" si="7"/>
        <v>0</v>
      </c>
    </row>
    <row r="229" spans="1:20" hidden="1" x14ac:dyDescent="0.3">
      <c r="A229" s="5">
        <v>101239946</v>
      </c>
      <c r="B229" s="5"/>
      <c r="C229" s="5" t="s">
        <v>414</v>
      </c>
      <c r="D229" s="5" t="s">
        <v>415</v>
      </c>
      <c r="E229" s="6">
        <v>97</v>
      </c>
      <c r="F229" s="15">
        <v>69.8</v>
      </c>
      <c r="G229" s="7">
        <v>0.28041199999999999</v>
      </c>
      <c r="H229" s="5" t="s">
        <v>39</v>
      </c>
      <c r="I229" s="5" t="s">
        <v>33</v>
      </c>
      <c r="J229" s="5" t="s">
        <v>416</v>
      </c>
      <c r="K229" s="5" t="s">
        <v>41</v>
      </c>
      <c r="L229" s="5" t="s">
        <v>36</v>
      </c>
      <c r="M229" s="5">
        <v>92</v>
      </c>
      <c r="N229" s="5" t="s">
        <v>37</v>
      </c>
      <c r="O229" s="5">
        <v>12</v>
      </c>
      <c r="P229" s="6">
        <v>864.48</v>
      </c>
      <c r="Q229" s="6">
        <f t="shared" si="6"/>
        <v>72.040000000000006</v>
      </c>
      <c r="S229">
        <f>IFERROR(VLOOKUP($A229,Hoja1!$H$3:$I$138,2,0),0)</f>
        <v>72.040000000000006</v>
      </c>
      <c r="T229" s="9">
        <f t="shared" si="7"/>
        <v>0</v>
      </c>
    </row>
    <row r="230" spans="1:20" hidden="1" x14ac:dyDescent="0.3">
      <c r="A230" s="5">
        <v>101251586</v>
      </c>
      <c r="B230" s="5"/>
      <c r="C230" s="5" t="s">
        <v>417</v>
      </c>
      <c r="D230" s="5" t="s">
        <v>418</v>
      </c>
      <c r="E230" s="6">
        <v>25</v>
      </c>
      <c r="F230" s="6">
        <v>17.920000000000002</v>
      </c>
      <c r="G230" s="7">
        <v>0.28320000000000001</v>
      </c>
      <c r="H230" s="5" t="s">
        <v>32</v>
      </c>
      <c r="I230" s="5" t="s">
        <v>196</v>
      </c>
      <c r="J230" s="5" t="s">
        <v>419</v>
      </c>
      <c r="K230" s="5" t="s">
        <v>35</v>
      </c>
      <c r="L230" s="5" t="s">
        <v>36</v>
      </c>
      <c r="M230" s="5">
        <v>95</v>
      </c>
      <c r="N230" s="5" t="s">
        <v>37</v>
      </c>
      <c r="O230" s="5">
        <v>12</v>
      </c>
      <c r="P230" s="6">
        <v>215.04</v>
      </c>
      <c r="Q230" s="6">
        <f t="shared" si="6"/>
        <v>17.919999999999998</v>
      </c>
      <c r="S230">
        <f>IFERROR(VLOOKUP($A230,Hoja1!$H$3:$I$138,2,0),0)</f>
        <v>17.920000000000002</v>
      </c>
      <c r="T230" s="9">
        <f t="shared" si="7"/>
        <v>0</v>
      </c>
    </row>
    <row r="231" spans="1:20" hidden="1" x14ac:dyDescent="0.3">
      <c r="A231" s="5">
        <v>101251587</v>
      </c>
      <c r="B231" s="5"/>
      <c r="C231" s="5" t="s">
        <v>420</v>
      </c>
      <c r="D231" s="5" t="s">
        <v>421</v>
      </c>
      <c r="E231" s="6">
        <v>25</v>
      </c>
      <c r="F231" s="6">
        <v>17.920000000000002</v>
      </c>
      <c r="G231" s="7">
        <v>0.28320000000000001</v>
      </c>
      <c r="H231" s="5" t="s">
        <v>32</v>
      </c>
      <c r="I231" s="5" t="s">
        <v>196</v>
      </c>
      <c r="J231" s="5" t="s">
        <v>422</v>
      </c>
      <c r="K231" s="5" t="s">
        <v>35</v>
      </c>
      <c r="L231" s="5" t="s">
        <v>36</v>
      </c>
      <c r="M231" s="5">
        <v>95</v>
      </c>
      <c r="N231" s="5" t="s">
        <v>37</v>
      </c>
      <c r="O231" s="5">
        <v>12</v>
      </c>
      <c r="P231" s="6">
        <v>215.04</v>
      </c>
      <c r="Q231" s="6">
        <f t="shared" si="6"/>
        <v>17.919999999999998</v>
      </c>
      <c r="S231">
        <f>IFERROR(VLOOKUP($A231,Hoja1!$H$3:$I$138,2,0),0)</f>
        <v>17.920000000000002</v>
      </c>
      <c r="T231" s="9">
        <f t="shared" si="7"/>
        <v>0</v>
      </c>
    </row>
    <row r="232" spans="1:20" hidden="1" x14ac:dyDescent="0.3">
      <c r="A232" s="5">
        <v>101251588</v>
      </c>
      <c r="B232" s="5"/>
      <c r="C232" s="5" t="s">
        <v>423</v>
      </c>
      <c r="D232" s="5" t="s">
        <v>424</v>
      </c>
      <c r="E232" s="6">
        <v>25</v>
      </c>
      <c r="F232" s="6">
        <v>17.920000000000002</v>
      </c>
      <c r="G232" s="7">
        <v>0.28320000000000001</v>
      </c>
      <c r="H232" s="5" t="s">
        <v>32</v>
      </c>
      <c r="I232" s="5" t="s">
        <v>196</v>
      </c>
      <c r="J232" s="5" t="s">
        <v>425</v>
      </c>
      <c r="K232" s="5" t="s">
        <v>35</v>
      </c>
      <c r="L232" s="5" t="s">
        <v>36</v>
      </c>
      <c r="M232" s="5">
        <v>95</v>
      </c>
      <c r="N232" s="5" t="s">
        <v>37</v>
      </c>
      <c r="O232" s="5">
        <v>12</v>
      </c>
      <c r="P232" s="6">
        <v>215.04</v>
      </c>
      <c r="Q232" s="6">
        <f t="shared" si="6"/>
        <v>17.919999999999998</v>
      </c>
      <c r="S232">
        <f>IFERROR(VLOOKUP($A232,Hoja1!$H$3:$I$138,2,0),0)</f>
        <v>17.920000000000002</v>
      </c>
      <c r="T232" s="9">
        <f t="shared" si="7"/>
        <v>0</v>
      </c>
    </row>
    <row r="233" spans="1:20" hidden="1" x14ac:dyDescent="0.3">
      <c r="A233" s="5">
        <v>101251589</v>
      </c>
      <c r="B233" s="5"/>
      <c r="C233" s="5" t="s">
        <v>426</v>
      </c>
      <c r="D233" s="5" t="s">
        <v>427</v>
      </c>
      <c r="E233" s="6">
        <v>25</v>
      </c>
      <c r="F233" s="6">
        <v>17.920000000000002</v>
      </c>
      <c r="G233" s="7">
        <v>0.28320000000000001</v>
      </c>
      <c r="H233" s="5" t="s">
        <v>32</v>
      </c>
      <c r="I233" s="5" t="s">
        <v>196</v>
      </c>
      <c r="J233" s="5" t="s">
        <v>428</v>
      </c>
      <c r="K233" s="5" t="s">
        <v>35</v>
      </c>
      <c r="L233" s="5" t="s">
        <v>36</v>
      </c>
      <c r="M233" s="5">
        <v>95</v>
      </c>
      <c r="N233" s="5" t="s">
        <v>37</v>
      </c>
      <c r="O233" s="5">
        <v>12</v>
      </c>
      <c r="P233" s="6">
        <v>215.04</v>
      </c>
      <c r="Q233" s="6">
        <f t="shared" si="6"/>
        <v>17.919999999999998</v>
      </c>
      <c r="S233">
        <f>IFERROR(VLOOKUP($A233,Hoja1!$H$3:$I$138,2,0),0)</f>
        <v>17.920000000000002</v>
      </c>
      <c r="T233" s="9">
        <f t="shared" si="7"/>
        <v>0</v>
      </c>
    </row>
    <row r="234" spans="1:20" hidden="1" x14ac:dyDescent="0.3">
      <c r="A234" s="5">
        <v>101278043</v>
      </c>
      <c r="B234" s="5"/>
      <c r="C234" s="5" t="s">
        <v>429</v>
      </c>
      <c r="D234" s="5" t="s">
        <v>392</v>
      </c>
      <c r="E234" s="6">
        <v>153.33000000000001</v>
      </c>
      <c r="F234" s="6">
        <v>112.86</v>
      </c>
      <c r="G234" s="7">
        <v>0.26394099999999998</v>
      </c>
      <c r="H234" s="5" t="s">
        <v>32</v>
      </c>
      <c r="I234" s="5" t="s">
        <v>196</v>
      </c>
      <c r="J234" s="5" t="s">
        <v>430</v>
      </c>
      <c r="K234" s="5" t="s">
        <v>35</v>
      </c>
      <c r="L234" s="5" t="s">
        <v>36</v>
      </c>
      <c r="M234" s="5">
        <v>96</v>
      </c>
      <c r="N234" s="5" t="s">
        <v>37</v>
      </c>
      <c r="O234" s="5">
        <v>24</v>
      </c>
      <c r="P234" s="6">
        <v>2708.64</v>
      </c>
      <c r="Q234" s="6">
        <f t="shared" si="6"/>
        <v>112.86</v>
      </c>
      <c r="S234">
        <f>IFERROR(VLOOKUP($A234,Hoja1!$H$3:$I$138,2,0),0)</f>
        <v>112.86</v>
      </c>
      <c r="T234" s="9">
        <f t="shared" si="7"/>
        <v>0</v>
      </c>
    </row>
    <row r="235" spans="1:20" hidden="1" x14ac:dyDescent="0.3">
      <c r="A235" s="5">
        <v>101282342</v>
      </c>
      <c r="B235" s="5"/>
      <c r="C235" s="5" t="s">
        <v>431</v>
      </c>
      <c r="D235" s="5" t="s">
        <v>431</v>
      </c>
      <c r="E235" s="6">
        <v>49.5</v>
      </c>
      <c r="F235" s="6">
        <v>36.06</v>
      </c>
      <c r="G235" s="7">
        <v>0.27151500000000001</v>
      </c>
      <c r="H235" s="5" t="s">
        <v>148</v>
      </c>
      <c r="I235" s="5" t="s">
        <v>196</v>
      </c>
      <c r="J235" s="5" t="s">
        <v>432</v>
      </c>
      <c r="K235" s="5" t="s">
        <v>35</v>
      </c>
      <c r="L235" s="5" t="s">
        <v>36</v>
      </c>
      <c r="M235" s="5">
        <v>95</v>
      </c>
      <c r="N235" s="5" t="s">
        <v>37</v>
      </c>
      <c r="O235" s="5">
        <v>12</v>
      </c>
      <c r="P235" s="6">
        <v>432.75</v>
      </c>
      <c r="Q235" s="6">
        <f t="shared" si="6"/>
        <v>36.0625</v>
      </c>
      <c r="S235">
        <f>IFERROR(VLOOKUP($A235,Hoja1!$H$3:$I$138,2,0),0)</f>
        <v>36.06</v>
      </c>
      <c r="T235" s="9">
        <f t="shared" si="7"/>
        <v>-2.4999999999977263E-3</v>
      </c>
    </row>
    <row r="236" spans="1:20" hidden="1" x14ac:dyDescent="0.3">
      <c r="A236" s="5">
        <v>101282343</v>
      </c>
      <c r="B236" s="5"/>
      <c r="C236" s="5" t="s">
        <v>433</v>
      </c>
      <c r="D236" s="5" t="s">
        <v>433</v>
      </c>
      <c r="E236" s="6">
        <v>49.5</v>
      </c>
      <c r="F236" s="6">
        <v>36.06</v>
      </c>
      <c r="G236" s="7">
        <v>0.27151500000000001</v>
      </c>
      <c r="H236" s="5" t="s">
        <v>148</v>
      </c>
      <c r="I236" s="5" t="s">
        <v>196</v>
      </c>
      <c r="J236" s="5" t="s">
        <v>434</v>
      </c>
      <c r="K236" s="5" t="s">
        <v>35</v>
      </c>
      <c r="L236" s="5" t="s">
        <v>36</v>
      </c>
      <c r="M236" s="5">
        <v>95</v>
      </c>
      <c r="N236" s="5" t="s">
        <v>37</v>
      </c>
      <c r="O236" s="5">
        <v>12</v>
      </c>
      <c r="P236" s="6">
        <v>432.75</v>
      </c>
      <c r="Q236" s="6">
        <f t="shared" si="6"/>
        <v>36.0625</v>
      </c>
      <c r="S236">
        <f>IFERROR(VLOOKUP($A236,Hoja1!$H$3:$I$138,2,0),0)</f>
        <v>36.06</v>
      </c>
      <c r="T236" s="9">
        <f t="shared" si="7"/>
        <v>-2.4999999999977263E-3</v>
      </c>
    </row>
    <row r="237" spans="1:20" hidden="1" x14ac:dyDescent="0.3">
      <c r="A237" s="5">
        <v>101283673</v>
      </c>
      <c r="B237" s="5"/>
      <c r="C237" s="5" t="s">
        <v>435</v>
      </c>
      <c r="D237" s="5" t="s">
        <v>392</v>
      </c>
      <c r="E237" s="6">
        <v>146.52000000000001</v>
      </c>
      <c r="F237" s="15">
        <v>108.91</v>
      </c>
      <c r="G237" s="7">
        <v>0.256689</v>
      </c>
      <c r="H237" s="5" t="s">
        <v>39</v>
      </c>
      <c r="I237" s="5" t="s">
        <v>33</v>
      </c>
      <c r="J237" s="5" t="s">
        <v>436</v>
      </c>
      <c r="K237" s="5" t="s">
        <v>41</v>
      </c>
      <c r="L237" s="5" t="s">
        <v>36</v>
      </c>
      <c r="M237" s="5">
        <v>96</v>
      </c>
      <c r="N237" s="5" t="s">
        <v>37</v>
      </c>
      <c r="O237" s="5">
        <v>12</v>
      </c>
      <c r="P237" s="6">
        <v>1306.92</v>
      </c>
      <c r="Q237" s="6">
        <f t="shared" si="6"/>
        <v>108.91000000000001</v>
      </c>
      <c r="S237">
        <f>IFERROR(VLOOKUP($A237,Hoja1!$H$3:$I$138,2,0),0)</f>
        <v>108.91</v>
      </c>
      <c r="T237" s="9">
        <f t="shared" si="7"/>
        <v>0</v>
      </c>
    </row>
    <row r="238" spans="1:20" hidden="1" x14ac:dyDescent="0.3">
      <c r="A238" s="5">
        <v>101334768</v>
      </c>
      <c r="B238" s="5"/>
      <c r="C238" s="5" t="s">
        <v>221</v>
      </c>
      <c r="D238" s="5" t="s">
        <v>127</v>
      </c>
      <c r="E238" s="6">
        <v>603.1</v>
      </c>
      <c r="F238" s="15">
        <v>452.49</v>
      </c>
      <c r="G238" s="7">
        <v>0.249726</v>
      </c>
      <c r="H238" s="5" t="s">
        <v>39</v>
      </c>
      <c r="I238" s="5" t="s">
        <v>33</v>
      </c>
      <c r="J238" s="5" t="s">
        <v>437</v>
      </c>
      <c r="K238" s="5" t="s">
        <v>41</v>
      </c>
      <c r="L238" s="5" t="s">
        <v>36</v>
      </c>
      <c r="M238" s="5">
        <v>96</v>
      </c>
      <c r="N238" s="5" t="s">
        <v>37</v>
      </c>
      <c r="O238" s="5">
        <v>6</v>
      </c>
      <c r="P238" s="6">
        <v>2714.94</v>
      </c>
      <c r="Q238" s="6">
        <f t="shared" si="6"/>
        <v>452.49</v>
      </c>
      <c r="S238">
        <f>IFERROR(VLOOKUP($A238,Hoja1!$H$3:$I$138,2,0),0)</f>
        <v>452.49</v>
      </c>
      <c r="T238" s="9">
        <f t="shared" si="7"/>
        <v>0</v>
      </c>
    </row>
  </sheetData>
  <autoFilter ref="A20:T238" xr:uid="{00000000-0001-0000-0000-000000000000}">
    <filterColumn colId="7">
      <filters>
        <filter val="A"/>
      </filters>
    </filterColumn>
    <filterColumn colId="9">
      <filters>
        <filter val="0841010681511"/>
      </filters>
    </filterColumn>
    <filterColumn colId="10">
      <filters>
        <filter val="Y"/>
      </filters>
    </filterColumn>
  </autoFilter>
  <printOptions gridLines="1"/>
  <pageMargins left="0.75" right="0.75" top="0.75" bottom="0.75" header="0.5" footer="0.5"/>
  <pageSetup scale="75" orientation="landscape"/>
  <headerFoot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CB6D9D-01AE-415C-A261-A4C2DB02B92C}">
  <dimension ref="A2:W138"/>
  <sheetViews>
    <sheetView topLeftCell="D30" workbookViewId="0">
      <selection activeCell="T43" sqref="T43"/>
    </sheetView>
  </sheetViews>
  <sheetFormatPr baseColWidth="10" defaultRowHeight="14.4" x14ac:dyDescent="0.3"/>
  <sheetData>
    <row r="2" spans="1:23" x14ac:dyDescent="0.3">
      <c r="A2" t="s">
        <v>438</v>
      </c>
      <c r="B2" t="s">
        <v>439</v>
      </c>
      <c r="C2" t="s">
        <v>440</v>
      </c>
      <c r="D2" t="s">
        <v>441</v>
      </c>
      <c r="E2" t="s">
        <v>442</v>
      </c>
      <c r="F2" t="s">
        <v>443</v>
      </c>
      <c r="G2" t="s">
        <v>444</v>
      </c>
      <c r="H2" t="s">
        <v>445</v>
      </c>
      <c r="I2" t="s">
        <v>446</v>
      </c>
      <c r="J2" t="s">
        <v>447</v>
      </c>
      <c r="K2" t="s">
        <v>448</v>
      </c>
      <c r="L2" t="s">
        <v>449</v>
      </c>
      <c r="M2" t="s">
        <v>450</v>
      </c>
      <c r="N2" t="s">
        <v>451</v>
      </c>
      <c r="O2" t="s">
        <v>452</v>
      </c>
      <c r="P2" t="s">
        <v>453</v>
      </c>
      <c r="Q2" t="s">
        <v>454</v>
      </c>
      <c r="R2" t="s">
        <v>455</v>
      </c>
      <c r="S2" t="s">
        <v>456</v>
      </c>
      <c r="T2" t="s">
        <v>457</v>
      </c>
      <c r="U2" t="s">
        <v>458</v>
      </c>
      <c r="V2" t="s">
        <v>459</v>
      </c>
      <c r="W2" t="s">
        <v>460</v>
      </c>
    </row>
    <row r="3" spans="1:23" x14ac:dyDescent="0.3">
      <c r="A3" t="s">
        <v>461</v>
      </c>
      <c r="B3" t="s">
        <v>287</v>
      </c>
      <c r="C3" t="s">
        <v>462</v>
      </c>
      <c r="D3" t="s">
        <v>463</v>
      </c>
      <c r="E3" t="s">
        <v>464</v>
      </c>
      <c r="F3">
        <v>41736030138</v>
      </c>
      <c r="G3" t="s">
        <v>465</v>
      </c>
      <c r="H3">
        <v>9269088</v>
      </c>
      <c r="I3">
        <v>193.09</v>
      </c>
      <c r="K3">
        <v>193.09</v>
      </c>
      <c r="L3">
        <v>2</v>
      </c>
      <c r="M3" t="s">
        <v>466</v>
      </c>
      <c r="N3">
        <v>1</v>
      </c>
      <c r="P3" t="s">
        <v>467</v>
      </c>
      <c r="Q3" t="s">
        <v>468</v>
      </c>
      <c r="S3">
        <v>0</v>
      </c>
      <c r="T3">
        <v>20250430</v>
      </c>
      <c r="U3">
        <v>20260131</v>
      </c>
      <c r="V3">
        <v>50151513</v>
      </c>
      <c r="W3" t="s">
        <v>469</v>
      </c>
    </row>
    <row r="4" spans="1:23" x14ac:dyDescent="0.3">
      <c r="A4" t="s">
        <v>461</v>
      </c>
      <c r="B4" t="s">
        <v>287</v>
      </c>
      <c r="C4" t="s">
        <v>462</v>
      </c>
      <c r="D4" t="s">
        <v>463</v>
      </c>
      <c r="E4" t="s">
        <v>470</v>
      </c>
      <c r="F4">
        <v>41736010130</v>
      </c>
      <c r="G4" t="s">
        <v>471</v>
      </c>
      <c r="H4">
        <v>9280691</v>
      </c>
      <c r="I4">
        <v>214.35</v>
      </c>
      <c r="K4">
        <v>214.35</v>
      </c>
      <c r="L4">
        <v>2</v>
      </c>
      <c r="M4" t="s">
        <v>466</v>
      </c>
      <c r="N4">
        <v>1</v>
      </c>
      <c r="P4" t="s">
        <v>467</v>
      </c>
      <c r="Q4" t="s">
        <v>468</v>
      </c>
      <c r="S4">
        <v>0</v>
      </c>
      <c r="T4">
        <v>20250430</v>
      </c>
      <c r="U4">
        <v>20260131</v>
      </c>
      <c r="V4">
        <v>50151513</v>
      </c>
      <c r="W4" t="s">
        <v>469</v>
      </c>
    </row>
    <row r="5" spans="1:23" x14ac:dyDescent="0.3">
      <c r="A5" t="s">
        <v>461</v>
      </c>
      <c r="B5" t="s">
        <v>472</v>
      </c>
      <c r="C5" t="s">
        <v>473</v>
      </c>
      <c r="D5" t="s">
        <v>463</v>
      </c>
      <c r="E5" t="s">
        <v>474</v>
      </c>
      <c r="F5">
        <v>48327203537</v>
      </c>
      <c r="G5" t="s">
        <v>475</v>
      </c>
      <c r="H5">
        <v>100443869</v>
      </c>
      <c r="I5">
        <v>67.709999999999994</v>
      </c>
      <c r="K5">
        <v>67.709999999999994</v>
      </c>
      <c r="L5">
        <v>2</v>
      </c>
      <c r="M5" t="s">
        <v>466</v>
      </c>
      <c r="N5">
        <v>1</v>
      </c>
      <c r="P5" t="s">
        <v>467</v>
      </c>
      <c r="Q5" t="s">
        <v>468</v>
      </c>
      <c r="S5">
        <v>0</v>
      </c>
      <c r="T5">
        <v>20250319</v>
      </c>
      <c r="U5">
        <v>20260131</v>
      </c>
      <c r="V5">
        <v>50151500</v>
      </c>
      <c r="W5" t="s">
        <v>476</v>
      </c>
    </row>
    <row r="6" spans="1:23" x14ac:dyDescent="0.3">
      <c r="A6" t="s">
        <v>461</v>
      </c>
      <c r="B6" t="s">
        <v>472</v>
      </c>
      <c r="C6" t="s">
        <v>473</v>
      </c>
      <c r="D6" t="s">
        <v>463</v>
      </c>
      <c r="E6" t="s">
        <v>477</v>
      </c>
      <c r="F6">
        <v>48327203520</v>
      </c>
      <c r="G6" t="s">
        <v>478</v>
      </c>
      <c r="H6">
        <v>100329391</v>
      </c>
      <c r="I6">
        <v>125.86</v>
      </c>
      <c r="K6">
        <v>125.86</v>
      </c>
      <c r="L6">
        <v>2</v>
      </c>
      <c r="M6" t="s">
        <v>466</v>
      </c>
      <c r="N6">
        <v>1</v>
      </c>
      <c r="P6" t="s">
        <v>467</v>
      </c>
      <c r="Q6" t="s">
        <v>468</v>
      </c>
      <c r="S6">
        <v>0</v>
      </c>
      <c r="T6">
        <v>20250319</v>
      </c>
      <c r="U6">
        <v>20260131</v>
      </c>
      <c r="V6">
        <v>50151500</v>
      </c>
      <c r="W6" t="s">
        <v>476</v>
      </c>
    </row>
    <row r="7" spans="1:23" x14ac:dyDescent="0.3">
      <c r="A7" t="s">
        <v>461</v>
      </c>
      <c r="B7" t="s">
        <v>472</v>
      </c>
      <c r="C7" t="s">
        <v>473</v>
      </c>
      <c r="D7" t="s">
        <v>463</v>
      </c>
      <c r="E7" t="s">
        <v>479</v>
      </c>
      <c r="F7">
        <v>48327203513</v>
      </c>
      <c r="G7" t="s">
        <v>480</v>
      </c>
      <c r="H7">
        <v>100414472</v>
      </c>
      <c r="I7">
        <v>186.98</v>
      </c>
      <c r="K7">
        <v>186.98</v>
      </c>
      <c r="L7">
        <v>2</v>
      </c>
      <c r="M7" t="s">
        <v>466</v>
      </c>
      <c r="N7">
        <v>1</v>
      </c>
      <c r="P7" t="s">
        <v>467</v>
      </c>
      <c r="Q7" t="s">
        <v>468</v>
      </c>
      <c r="S7">
        <v>0</v>
      </c>
      <c r="T7">
        <v>20250319</v>
      </c>
      <c r="U7">
        <v>20260131</v>
      </c>
      <c r="V7">
        <v>50151500</v>
      </c>
      <c r="W7" t="s">
        <v>476</v>
      </c>
    </row>
    <row r="8" spans="1:23" x14ac:dyDescent="0.3">
      <c r="A8" t="s">
        <v>461</v>
      </c>
      <c r="B8" t="s">
        <v>472</v>
      </c>
      <c r="C8" t="s">
        <v>473</v>
      </c>
      <c r="D8" t="s">
        <v>463</v>
      </c>
      <c r="E8" t="s">
        <v>481</v>
      </c>
      <c r="F8">
        <v>48327102038</v>
      </c>
      <c r="G8" t="s">
        <v>482</v>
      </c>
      <c r="H8">
        <v>101234680</v>
      </c>
      <c r="I8">
        <v>221.38</v>
      </c>
      <c r="K8">
        <v>221.38</v>
      </c>
      <c r="L8">
        <v>2</v>
      </c>
      <c r="M8" t="s">
        <v>466</v>
      </c>
      <c r="N8">
        <v>1</v>
      </c>
      <c r="P8" t="s">
        <v>467</v>
      </c>
      <c r="Q8" t="s">
        <v>468</v>
      </c>
      <c r="S8">
        <v>0</v>
      </c>
      <c r="T8">
        <v>20250319</v>
      </c>
      <c r="U8">
        <v>20260131</v>
      </c>
      <c r="V8">
        <v>50151500</v>
      </c>
      <c r="W8" t="s">
        <v>476</v>
      </c>
    </row>
    <row r="9" spans="1:23" x14ac:dyDescent="0.3">
      <c r="A9" t="s">
        <v>461</v>
      </c>
      <c r="B9" t="s">
        <v>483</v>
      </c>
      <c r="C9" t="s">
        <v>484</v>
      </c>
      <c r="D9" t="s">
        <v>463</v>
      </c>
      <c r="E9" t="s">
        <v>485</v>
      </c>
      <c r="F9">
        <v>632565000029</v>
      </c>
      <c r="G9" t="s">
        <v>486</v>
      </c>
      <c r="H9">
        <v>9569047</v>
      </c>
      <c r="I9">
        <v>55.95</v>
      </c>
      <c r="K9">
        <v>55.95</v>
      </c>
      <c r="L9">
        <v>2</v>
      </c>
      <c r="M9" t="s">
        <v>466</v>
      </c>
      <c r="N9">
        <v>1</v>
      </c>
      <c r="P9" t="s">
        <v>467</v>
      </c>
      <c r="Q9" t="s">
        <v>468</v>
      </c>
      <c r="S9">
        <v>0</v>
      </c>
      <c r="T9">
        <v>20220822</v>
      </c>
      <c r="U9">
        <v>20260131</v>
      </c>
      <c r="V9">
        <v>50202301</v>
      </c>
      <c r="W9" t="s">
        <v>487</v>
      </c>
    </row>
    <row r="10" spans="1:23" x14ac:dyDescent="0.3">
      <c r="A10" t="s">
        <v>461</v>
      </c>
      <c r="B10" t="s">
        <v>483</v>
      </c>
      <c r="C10" t="s">
        <v>484</v>
      </c>
      <c r="D10" t="s">
        <v>463</v>
      </c>
      <c r="E10" t="s">
        <v>488</v>
      </c>
      <c r="F10">
        <v>632565000012</v>
      </c>
      <c r="G10" t="s">
        <v>489</v>
      </c>
      <c r="H10">
        <v>9569040</v>
      </c>
      <c r="I10">
        <v>29.11</v>
      </c>
      <c r="K10">
        <v>29.11</v>
      </c>
      <c r="L10">
        <v>2</v>
      </c>
      <c r="M10" t="s">
        <v>466</v>
      </c>
      <c r="N10">
        <v>1</v>
      </c>
      <c r="P10" t="s">
        <v>467</v>
      </c>
      <c r="Q10" t="s">
        <v>468</v>
      </c>
      <c r="S10">
        <v>0</v>
      </c>
      <c r="T10">
        <v>20230630</v>
      </c>
      <c r="U10">
        <v>20260131</v>
      </c>
      <c r="V10">
        <v>50202301</v>
      </c>
      <c r="W10" t="s">
        <v>487</v>
      </c>
    </row>
    <row r="11" spans="1:23" x14ac:dyDescent="0.3">
      <c r="A11" t="s">
        <v>461</v>
      </c>
      <c r="B11" t="s">
        <v>490</v>
      </c>
      <c r="C11" t="s">
        <v>491</v>
      </c>
      <c r="D11" t="s">
        <v>463</v>
      </c>
      <c r="E11" t="s">
        <v>492</v>
      </c>
      <c r="F11">
        <v>8410749001107</v>
      </c>
      <c r="G11" t="s">
        <v>493</v>
      </c>
      <c r="H11">
        <v>101116812</v>
      </c>
      <c r="I11">
        <v>50.03</v>
      </c>
      <c r="K11">
        <v>50.03</v>
      </c>
      <c r="L11">
        <v>2</v>
      </c>
      <c r="M11" t="s">
        <v>466</v>
      </c>
      <c r="N11">
        <v>1</v>
      </c>
      <c r="P11" t="s">
        <v>467</v>
      </c>
      <c r="Q11" t="s">
        <v>468</v>
      </c>
      <c r="S11">
        <v>16</v>
      </c>
      <c r="T11">
        <v>20250416</v>
      </c>
      <c r="U11">
        <v>20260131</v>
      </c>
      <c r="V11">
        <v>50202310</v>
      </c>
      <c r="W11" t="s">
        <v>494</v>
      </c>
    </row>
    <row r="12" spans="1:23" x14ac:dyDescent="0.3">
      <c r="A12" t="s">
        <v>461</v>
      </c>
      <c r="B12" t="s">
        <v>490</v>
      </c>
      <c r="C12" t="s">
        <v>491</v>
      </c>
      <c r="D12" t="s">
        <v>463</v>
      </c>
      <c r="E12" t="s">
        <v>495</v>
      </c>
      <c r="F12">
        <v>8410749001121</v>
      </c>
      <c r="G12" t="s">
        <v>496</v>
      </c>
      <c r="H12">
        <v>101232595</v>
      </c>
      <c r="I12">
        <v>39.29</v>
      </c>
      <c r="K12">
        <v>39.29</v>
      </c>
      <c r="L12">
        <v>2</v>
      </c>
      <c r="M12" t="s">
        <v>466</v>
      </c>
      <c r="N12">
        <v>1</v>
      </c>
      <c r="P12" t="s">
        <v>467</v>
      </c>
      <c r="Q12" t="s">
        <v>468</v>
      </c>
      <c r="S12">
        <v>16</v>
      </c>
      <c r="T12">
        <v>20250416</v>
      </c>
      <c r="U12">
        <v>20260131</v>
      </c>
      <c r="V12">
        <v>50202310</v>
      </c>
      <c r="W12" t="s">
        <v>494</v>
      </c>
    </row>
    <row r="13" spans="1:23" x14ac:dyDescent="0.3">
      <c r="A13" t="s">
        <v>461</v>
      </c>
      <c r="B13" t="s">
        <v>483</v>
      </c>
      <c r="C13" t="s">
        <v>484</v>
      </c>
      <c r="D13" t="s">
        <v>463</v>
      </c>
      <c r="E13" t="s">
        <v>497</v>
      </c>
      <c r="F13">
        <v>632565000098</v>
      </c>
      <c r="G13" t="s">
        <v>498</v>
      </c>
      <c r="H13">
        <v>9519869</v>
      </c>
      <c r="I13">
        <v>192.1</v>
      </c>
      <c r="K13">
        <v>192.1</v>
      </c>
      <c r="L13">
        <v>2</v>
      </c>
      <c r="M13" t="s">
        <v>466</v>
      </c>
      <c r="N13">
        <v>1</v>
      </c>
      <c r="P13" t="s">
        <v>467</v>
      </c>
      <c r="Q13" t="s">
        <v>468</v>
      </c>
      <c r="S13">
        <v>0</v>
      </c>
      <c r="T13">
        <v>20220512</v>
      </c>
      <c r="U13">
        <v>20260131</v>
      </c>
      <c r="V13">
        <v>50202301</v>
      </c>
      <c r="W13" t="s">
        <v>487</v>
      </c>
    </row>
    <row r="14" spans="1:23" x14ac:dyDescent="0.3">
      <c r="A14" t="s">
        <v>461</v>
      </c>
      <c r="B14" t="s">
        <v>105</v>
      </c>
      <c r="C14" t="s">
        <v>499</v>
      </c>
      <c r="D14" t="s">
        <v>463</v>
      </c>
      <c r="E14" t="s">
        <v>500</v>
      </c>
      <c r="F14">
        <v>812476017532</v>
      </c>
      <c r="G14" t="s">
        <v>501</v>
      </c>
      <c r="H14">
        <v>100074222</v>
      </c>
      <c r="I14">
        <v>53.41</v>
      </c>
      <c r="K14">
        <v>53.41</v>
      </c>
      <c r="L14">
        <v>2</v>
      </c>
      <c r="M14" t="s">
        <v>466</v>
      </c>
      <c r="N14">
        <v>1</v>
      </c>
      <c r="P14" t="s">
        <v>467</v>
      </c>
      <c r="Q14" t="s">
        <v>468</v>
      </c>
      <c r="S14">
        <v>0</v>
      </c>
      <c r="T14">
        <v>20250514</v>
      </c>
      <c r="U14">
        <v>20260131</v>
      </c>
      <c r="V14">
        <v>50192700</v>
      </c>
      <c r="W14" t="s">
        <v>502</v>
      </c>
    </row>
    <row r="15" spans="1:23" x14ac:dyDescent="0.3">
      <c r="A15" t="s">
        <v>461</v>
      </c>
      <c r="B15" t="s">
        <v>105</v>
      </c>
      <c r="C15" t="s">
        <v>499</v>
      </c>
      <c r="D15" t="s">
        <v>463</v>
      </c>
      <c r="E15" t="s">
        <v>503</v>
      </c>
      <c r="F15">
        <v>812476017648</v>
      </c>
      <c r="G15" t="s">
        <v>504</v>
      </c>
      <c r="H15">
        <v>9529566</v>
      </c>
      <c r="I15">
        <v>55.07</v>
      </c>
      <c r="K15">
        <v>55.07</v>
      </c>
      <c r="L15">
        <v>2</v>
      </c>
      <c r="M15" t="s">
        <v>466</v>
      </c>
      <c r="N15">
        <v>1</v>
      </c>
      <c r="P15" t="s">
        <v>467</v>
      </c>
      <c r="Q15" t="s">
        <v>468</v>
      </c>
      <c r="S15">
        <v>0</v>
      </c>
      <c r="T15">
        <v>20220822</v>
      </c>
      <c r="U15">
        <v>20260131</v>
      </c>
      <c r="V15">
        <v>50121900</v>
      </c>
      <c r="W15" t="s">
        <v>505</v>
      </c>
    </row>
    <row r="16" spans="1:23" x14ac:dyDescent="0.3">
      <c r="A16" t="s">
        <v>461</v>
      </c>
      <c r="B16" t="s">
        <v>506</v>
      </c>
      <c r="C16" t="s">
        <v>507</v>
      </c>
      <c r="D16" t="s">
        <v>463</v>
      </c>
      <c r="E16" t="s">
        <v>508</v>
      </c>
      <c r="F16">
        <v>681034000190</v>
      </c>
      <c r="G16" t="s">
        <v>509</v>
      </c>
      <c r="H16">
        <v>101109650</v>
      </c>
      <c r="I16">
        <v>140.44</v>
      </c>
      <c r="K16">
        <v>140.44</v>
      </c>
      <c r="L16">
        <v>2</v>
      </c>
      <c r="M16" t="s">
        <v>466</v>
      </c>
      <c r="N16">
        <v>1</v>
      </c>
      <c r="P16" t="s">
        <v>467</v>
      </c>
      <c r="Q16" t="s">
        <v>468</v>
      </c>
      <c r="S16">
        <v>0</v>
      </c>
      <c r="T16">
        <v>20250226</v>
      </c>
      <c r="U16">
        <v>20260131</v>
      </c>
      <c r="V16">
        <v>50201706</v>
      </c>
      <c r="W16" t="s">
        <v>510</v>
      </c>
    </row>
    <row r="17" spans="1:23" x14ac:dyDescent="0.3">
      <c r="A17" t="s">
        <v>461</v>
      </c>
      <c r="B17" t="s">
        <v>506</v>
      </c>
      <c r="C17" t="s">
        <v>507</v>
      </c>
      <c r="D17" t="s">
        <v>463</v>
      </c>
      <c r="E17" t="s">
        <v>511</v>
      </c>
      <c r="F17">
        <v>7502219322377</v>
      </c>
      <c r="G17" t="s">
        <v>512</v>
      </c>
      <c r="H17">
        <v>9276282</v>
      </c>
      <c r="I17">
        <v>111.33</v>
      </c>
      <c r="K17">
        <v>111.33</v>
      </c>
      <c r="L17">
        <v>2</v>
      </c>
      <c r="M17" t="s">
        <v>466</v>
      </c>
      <c r="N17">
        <v>1</v>
      </c>
      <c r="P17" t="s">
        <v>467</v>
      </c>
      <c r="Q17" t="s">
        <v>468</v>
      </c>
      <c r="S17">
        <v>0</v>
      </c>
      <c r="T17">
        <v>20250226</v>
      </c>
      <c r="U17">
        <v>20260131</v>
      </c>
      <c r="V17">
        <v>50201706</v>
      </c>
      <c r="W17" t="s">
        <v>510</v>
      </c>
    </row>
    <row r="18" spans="1:23" x14ac:dyDescent="0.3">
      <c r="A18" t="s">
        <v>461</v>
      </c>
      <c r="B18" t="s">
        <v>506</v>
      </c>
      <c r="C18" t="s">
        <v>507</v>
      </c>
      <c r="D18" t="s">
        <v>463</v>
      </c>
      <c r="E18" t="s">
        <v>513</v>
      </c>
      <c r="F18">
        <v>681034000091</v>
      </c>
      <c r="G18" t="s">
        <v>514</v>
      </c>
      <c r="H18">
        <v>101109651</v>
      </c>
      <c r="I18">
        <v>122.34</v>
      </c>
      <c r="K18">
        <v>122.34</v>
      </c>
      <c r="L18">
        <v>2</v>
      </c>
      <c r="M18" t="s">
        <v>466</v>
      </c>
      <c r="N18">
        <v>1</v>
      </c>
      <c r="P18" t="s">
        <v>467</v>
      </c>
      <c r="Q18" t="s">
        <v>468</v>
      </c>
      <c r="S18">
        <v>0</v>
      </c>
      <c r="T18">
        <v>20250226</v>
      </c>
      <c r="U18">
        <v>20260131</v>
      </c>
      <c r="V18">
        <v>50201706</v>
      </c>
      <c r="W18" t="s">
        <v>510</v>
      </c>
    </row>
    <row r="19" spans="1:23" x14ac:dyDescent="0.3">
      <c r="A19" t="s">
        <v>461</v>
      </c>
      <c r="B19" t="s">
        <v>515</v>
      </c>
      <c r="C19" t="s">
        <v>516</v>
      </c>
      <c r="D19" t="s">
        <v>463</v>
      </c>
      <c r="E19" t="s">
        <v>517</v>
      </c>
      <c r="F19">
        <v>8002200602130</v>
      </c>
      <c r="G19" t="s">
        <v>518</v>
      </c>
      <c r="H19">
        <v>101109431</v>
      </c>
      <c r="I19">
        <v>488.98</v>
      </c>
      <c r="K19">
        <v>488.98</v>
      </c>
      <c r="L19">
        <v>2</v>
      </c>
      <c r="M19" t="s">
        <v>466</v>
      </c>
      <c r="N19">
        <v>1</v>
      </c>
      <c r="P19" t="s">
        <v>467</v>
      </c>
      <c r="S19">
        <v>0</v>
      </c>
      <c r="T19">
        <v>20250226</v>
      </c>
      <c r="U19">
        <v>20260131</v>
      </c>
      <c r="V19">
        <v>50201706</v>
      </c>
      <c r="W19" t="s">
        <v>510</v>
      </c>
    </row>
    <row r="20" spans="1:23" x14ac:dyDescent="0.3">
      <c r="A20" t="s">
        <v>461</v>
      </c>
      <c r="B20" t="s">
        <v>515</v>
      </c>
      <c r="C20" t="s">
        <v>516</v>
      </c>
      <c r="D20" t="s">
        <v>463</v>
      </c>
      <c r="E20" t="s">
        <v>519</v>
      </c>
      <c r="F20">
        <v>8002200102128</v>
      </c>
      <c r="G20" t="s">
        <v>520</v>
      </c>
      <c r="H20">
        <v>101109429</v>
      </c>
      <c r="I20">
        <v>336.17</v>
      </c>
      <c r="K20">
        <v>336.17</v>
      </c>
      <c r="L20">
        <v>2</v>
      </c>
      <c r="M20" t="s">
        <v>466</v>
      </c>
      <c r="N20">
        <v>1</v>
      </c>
      <c r="P20" t="s">
        <v>467</v>
      </c>
      <c r="S20">
        <v>0</v>
      </c>
      <c r="T20">
        <v>20250226</v>
      </c>
      <c r="U20">
        <v>20260131</v>
      </c>
      <c r="V20">
        <v>50201706</v>
      </c>
      <c r="W20" t="s">
        <v>510</v>
      </c>
    </row>
    <row r="21" spans="1:23" x14ac:dyDescent="0.3">
      <c r="A21" t="s">
        <v>461</v>
      </c>
      <c r="B21" t="s">
        <v>515</v>
      </c>
      <c r="C21" t="s">
        <v>516</v>
      </c>
      <c r="D21" t="s">
        <v>463</v>
      </c>
      <c r="E21" t="s">
        <v>521</v>
      </c>
      <c r="F21">
        <v>8002200301415</v>
      </c>
      <c r="G21" t="s">
        <v>522</v>
      </c>
      <c r="H21">
        <v>101109430</v>
      </c>
      <c r="I21">
        <v>331.81</v>
      </c>
      <c r="K21">
        <v>331.81</v>
      </c>
      <c r="L21">
        <v>2</v>
      </c>
      <c r="M21" t="s">
        <v>466</v>
      </c>
      <c r="N21">
        <v>1</v>
      </c>
      <c r="P21" t="s">
        <v>467</v>
      </c>
      <c r="S21">
        <v>0</v>
      </c>
      <c r="T21">
        <v>20250226</v>
      </c>
      <c r="U21">
        <v>20260131</v>
      </c>
      <c r="V21">
        <v>50201706</v>
      </c>
      <c r="W21" t="s">
        <v>510</v>
      </c>
    </row>
    <row r="22" spans="1:23" x14ac:dyDescent="0.3">
      <c r="A22" t="s">
        <v>461</v>
      </c>
      <c r="B22" t="s">
        <v>515</v>
      </c>
      <c r="C22" t="s">
        <v>516</v>
      </c>
      <c r="D22" t="s">
        <v>463</v>
      </c>
      <c r="E22" t="s">
        <v>523</v>
      </c>
      <c r="F22">
        <v>8002200302412</v>
      </c>
      <c r="G22" t="s">
        <v>524</v>
      </c>
      <c r="H22">
        <v>101109432</v>
      </c>
      <c r="I22">
        <v>317.83999999999997</v>
      </c>
      <c r="K22">
        <v>317.83999999999997</v>
      </c>
      <c r="L22">
        <v>2</v>
      </c>
      <c r="M22" t="s">
        <v>466</v>
      </c>
      <c r="N22">
        <v>1</v>
      </c>
      <c r="P22" t="s">
        <v>467</v>
      </c>
      <c r="S22">
        <v>0</v>
      </c>
      <c r="T22">
        <v>20250226</v>
      </c>
      <c r="U22">
        <v>20260131</v>
      </c>
      <c r="V22">
        <v>50201706</v>
      </c>
      <c r="W22" t="s">
        <v>510</v>
      </c>
    </row>
    <row r="23" spans="1:23" x14ac:dyDescent="0.3">
      <c r="A23" t="s">
        <v>461</v>
      </c>
      <c r="B23" t="s">
        <v>506</v>
      </c>
      <c r="C23" t="s">
        <v>507</v>
      </c>
      <c r="D23" t="s">
        <v>463</v>
      </c>
      <c r="E23" t="s">
        <v>525</v>
      </c>
      <c r="F23">
        <v>681034000206</v>
      </c>
      <c r="G23" t="s">
        <v>526</v>
      </c>
      <c r="H23">
        <v>101109428</v>
      </c>
      <c r="I23">
        <v>327.45</v>
      </c>
      <c r="K23">
        <v>327.45</v>
      </c>
      <c r="L23">
        <v>2</v>
      </c>
      <c r="M23" t="s">
        <v>466</v>
      </c>
      <c r="N23">
        <v>1</v>
      </c>
      <c r="P23" t="s">
        <v>467</v>
      </c>
      <c r="Q23" t="s">
        <v>468</v>
      </c>
      <c r="S23">
        <v>0</v>
      </c>
      <c r="T23">
        <v>20250226</v>
      </c>
      <c r="U23">
        <v>20260131</v>
      </c>
      <c r="V23">
        <v>50201706</v>
      </c>
      <c r="W23" t="s">
        <v>510</v>
      </c>
    </row>
    <row r="24" spans="1:23" x14ac:dyDescent="0.3">
      <c r="A24" t="s">
        <v>461</v>
      </c>
      <c r="B24" t="s">
        <v>506</v>
      </c>
      <c r="C24" t="s">
        <v>507</v>
      </c>
      <c r="D24" t="s">
        <v>463</v>
      </c>
      <c r="E24" t="s">
        <v>527</v>
      </c>
      <c r="F24">
        <v>681034000060</v>
      </c>
      <c r="G24" t="s">
        <v>528</v>
      </c>
      <c r="H24">
        <v>9268421</v>
      </c>
      <c r="I24">
        <v>111.33</v>
      </c>
      <c r="K24">
        <v>111.33</v>
      </c>
      <c r="L24">
        <v>2</v>
      </c>
      <c r="M24" t="s">
        <v>466</v>
      </c>
      <c r="N24">
        <v>1</v>
      </c>
      <c r="P24" t="s">
        <v>467</v>
      </c>
      <c r="Q24" t="s">
        <v>468</v>
      </c>
      <c r="S24">
        <v>0</v>
      </c>
      <c r="T24">
        <v>20250226</v>
      </c>
      <c r="U24">
        <v>20260131</v>
      </c>
      <c r="V24">
        <v>50201706</v>
      </c>
      <c r="W24" t="s">
        <v>510</v>
      </c>
    </row>
    <row r="25" spans="1:23" x14ac:dyDescent="0.3">
      <c r="A25" t="s">
        <v>461</v>
      </c>
      <c r="B25" t="s">
        <v>529</v>
      </c>
      <c r="C25" t="s">
        <v>530</v>
      </c>
      <c r="D25" t="s">
        <v>463</v>
      </c>
      <c r="E25" t="s">
        <v>531</v>
      </c>
      <c r="F25">
        <v>8410261759333</v>
      </c>
      <c r="G25" t="s">
        <v>532</v>
      </c>
      <c r="H25">
        <v>101282342</v>
      </c>
      <c r="I25">
        <v>36.06</v>
      </c>
      <c r="K25">
        <v>36.06</v>
      </c>
      <c r="L25">
        <v>2</v>
      </c>
      <c r="M25" t="s">
        <v>466</v>
      </c>
      <c r="N25">
        <v>1</v>
      </c>
      <c r="P25" t="s">
        <v>467</v>
      </c>
      <c r="Q25" t="s">
        <v>468</v>
      </c>
      <c r="S25">
        <v>0</v>
      </c>
      <c r="T25">
        <v>20240807</v>
      </c>
      <c r="U25">
        <v>20260131</v>
      </c>
      <c r="V25">
        <v>50191507</v>
      </c>
      <c r="W25" t="s">
        <v>533</v>
      </c>
    </row>
    <row r="26" spans="1:23" x14ac:dyDescent="0.3">
      <c r="A26" t="s">
        <v>461</v>
      </c>
      <c r="B26" t="s">
        <v>529</v>
      </c>
      <c r="C26" t="s">
        <v>530</v>
      </c>
      <c r="D26" t="s">
        <v>463</v>
      </c>
      <c r="E26" t="s">
        <v>534</v>
      </c>
      <c r="F26">
        <v>8410261759326</v>
      </c>
      <c r="G26" t="s">
        <v>535</v>
      </c>
      <c r="H26">
        <v>101282343</v>
      </c>
      <c r="I26">
        <v>36.06</v>
      </c>
      <c r="K26">
        <v>36.06</v>
      </c>
      <c r="L26">
        <v>2</v>
      </c>
      <c r="M26" t="s">
        <v>466</v>
      </c>
      <c r="N26">
        <v>1</v>
      </c>
      <c r="P26" t="s">
        <v>467</v>
      </c>
      <c r="Q26" t="s">
        <v>468</v>
      </c>
      <c r="S26">
        <v>0</v>
      </c>
      <c r="T26">
        <v>20240807</v>
      </c>
      <c r="U26">
        <v>20260131</v>
      </c>
      <c r="V26">
        <v>50191507</v>
      </c>
      <c r="W26" t="s">
        <v>533</v>
      </c>
    </row>
    <row r="27" spans="1:23" x14ac:dyDescent="0.3">
      <c r="A27" t="s">
        <v>461</v>
      </c>
      <c r="B27" t="s">
        <v>536</v>
      </c>
      <c r="C27" t="s">
        <v>537</v>
      </c>
      <c r="D27" t="s">
        <v>463</v>
      </c>
      <c r="E27" t="s">
        <v>538</v>
      </c>
      <c r="F27">
        <v>80042532</v>
      </c>
      <c r="G27" t="s">
        <v>539</v>
      </c>
      <c r="H27">
        <v>100482806</v>
      </c>
      <c r="I27">
        <v>51.7</v>
      </c>
      <c r="K27">
        <v>51.7</v>
      </c>
      <c r="L27">
        <v>2</v>
      </c>
      <c r="M27" t="s">
        <v>466</v>
      </c>
      <c r="N27">
        <v>1</v>
      </c>
      <c r="P27" t="s">
        <v>467</v>
      </c>
      <c r="Q27" t="s">
        <v>468</v>
      </c>
      <c r="S27">
        <v>0</v>
      </c>
      <c r="T27">
        <v>20250430</v>
      </c>
      <c r="U27">
        <v>20260131</v>
      </c>
      <c r="V27">
        <v>50406500</v>
      </c>
      <c r="W27" t="s">
        <v>540</v>
      </c>
    </row>
    <row r="28" spans="1:23" x14ac:dyDescent="0.3">
      <c r="A28" t="s">
        <v>461</v>
      </c>
      <c r="B28" t="s">
        <v>472</v>
      </c>
      <c r="C28" t="s">
        <v>473</v>
      </c>
      <c r="D28" t="s">
        <v>463</v>
      </c>
      <c r="E28" t="s">
        <v>541</v>
      </c>
      <c r="F28">
        <v>8410086211771</v>
      </c>
      <c r="G28" t="s">
        <v>542</v>
      </c>
      <c r="H28">
        <v>101105369</v>
      </c>
      <c r="I28">
        <v>68.930000000000007</v>
      </c>
      <c r="K28">
        <v>68.930000000000007</v>
      </c>
      <c r="L28">
        <v>2</v>
      </c>
      <c r="M28" t="s">
        <v>466</v>
      </c>
      <c r="N28">
        <v>1</v>
      </c>
      <c r="P28" t="s">
        <v>467</v>
      </c>
      <c r="Q28" t="s">
        <v>468</v>
      </c>
      <c r="S28">
        <v>0</v>
      </c>
      <c r="T28">
        <v>20250430</v>
      </c>
      <c r="U28">
        <v>20260131</v>
      </c>
      <c r="V28">
        <v>50171832</v>
      </c>
      <c r="W28" t="s">
        <v>543</v>
      </c>
    </row>
    <row r="29" spans="1:23" x14ac:dyDescent="0.3">
      <c r="A29" t="s">
        <v>461</v>
      </c>
      <c r="B29" t="s">
        <v>472</v>
      </c>
      <c r="C29" t="s">
        <v>473</v>
      </c>
      <c r="D29" t="s">
        <v>463</v>
      </c>
      <c r="E29" t="s">
        <v>544</v>
      </c>
      <c r="F29">
        <v>8410086211788</v>
      </c>
      <c r="G29" t="s">
        <v>545</v>
      </c>
      <c r="H29">
        <v>101105370</v>
      </c>
      <c r="I29">
        <v>68.930000000000007</v>
      </c>
      <c r="K29">
        <v>68.930000000000007</v>
      </c>
      <c r="L29">
        <v>2</v>
      </c>
      <c r="M29" t="s">
        <v>466</v>
      </c>
      <c r="N29">
        <v>1</v>
      </c>
      <c r="P29" t="s">
        <v>467</v>
      </c>
      <c r="Q29" t="s">
        <v>468</v>
      </c>
      <c r="S29">
        <v>0</v>
      </c>
      <c r="T29">
        <v>20250430</v>
      </c>
      <c r="U29">
        <v>20260131</v>
      </c>
      <c r="V29">
        <v>50171832</v>
      </c>
      <c r="W29" t="s">
        <v>543</v>
      </c>
    </row>
    <row r="30" spans="1:23" x14ac:dyDescent="0.3">
      <c r="A30" t="s">
        <v>461</v>
      </c>
      <c r="B30" t="s">
        <v>472</v>
      </c>
      <c r="C30" t="s">
        <v>473</v>
      </c>
      <c r="D30" t="s">
        <v>463</v>
      </c>
      <c r="E30" t="s">
        <v>546</v>
      </c>
      <c r="F30">
        <v>8410086211757</v>
      </c>
      <c r="G30" t="s">
        <v>547</v>
      </c>
      <c r="H30">
        <v>101105368</v>
      </c>
      <c r="I30">
        <v>68.930000000000007</v>
      </c>
      <c r="K30">
        <v>68.930000000000007</v>
      </c>
      <c r="L30">
        <v>2</v>
      </c>
      <c r="M30" t="s">
        <v>466</v>
      </c>
      <c r="N30">
        <v>1</v>
      </c>
      <c r="P30" t="s">
        <v>467</v>
      </c>
      <c r="Q30" t="s">
        <v>468</v>
      </c>
      <c r="S30">
        <v>0</v>
      </c>
      <c r="T30">
        <v>20250430</v>
      </c>
      <c r="U30">
        <v>20260131</v>
      </c>
      <c r="V30">
        <v>50171832</v>
      </c>
      <c r="W30" t="s">
        <v>543</v>
      </c>
    </row>
    <row r="31" spans="1:23" x14ac:dyDescent="0.3">
      <c r="A31" t="s">
        <v>461</v>
      </c>
      <c r="B31" t="s">
        <v>472</v>
      </c>
      <c r="C31" t="s">
        <v>473</v>
      </c>
      <c r="D31" t="s">
        <v>463</v>
      </c>
      <c r="E31" t="s">
        <v>548</v>
      </c>
      <c r="F31">
        <v>8410086211764</v>
      </c>
      <c r="G31" t="s">
        <v>549</v>
      </c>
      <c r="H31">
        <v>101105367</v>
      </c>
      <c r="I31">
        <v>68.930000000000007</v>
      </c>
      <c r="K31">
        <v>68.930000000000007</v>
      </c>
      <c r="L31">
        <v>2</v>
      </c>
      <c r="M31" t="s">
        <v>466</v>
      </c>
      <c r="N31">
        <v>1</v>
      </c>
      <c r="P31" t="s">
        <v>467</v>
      </c>
      <c r="Q31" t="s">
        <v>468</v>
      </c>
      <c r="S31">
        <v>0</v>
      </c>
      <c r="T31">
        <v>20250430</v>
      </c>
      <c r="U31">
        <v>20260131</v>
      </c>
      <c r="V31">
        <v>50171832</v>
      </c>
      <c r="W31" t="s">
        <v>543</v>
      </c>
    </row>
    <row r="32" spans="1:23" x14ac:dyDescent="0.3">
      <c r="A32" t="s">
        <v>461</v>
      </c>
      <c r="B32" t="s">
        <v>550</v>
      </c>
      <c r="C32" t="s">
        <v>551</v>
      </c>
      <c r="D32" t="s">
        <v>552</v>
      </c>
      <c r="E32" t="s">
        <v>553</v>
      </c>
      <c r="F32">
        <v>8710625700026</v>
      </c>
      <c r="G32" t="s">
        <v>554</v>
      </c>
      <c r="H32">
        <v>9659394</v>
      </c>
      <c r="I32">
        <v>313.02999999999997</v>
      </c>
      <c r="K32">
        <v>313.02999999999997</v>
      </c>
      <c r="L32">
        <v>2</v>
      </c>
      <c r="M32" t="s">
        <v>466</v>
      </c>
      <c r="N32">
        <v>1</v>
      </c>
      <c r="P32" t="s">
        <v>467</v>
      </c>
      <c r="Q32" t="s">
        <v>468</v>
      </c>
      <c r="R32">
        <v>53</v>
      </c>
      <c r="S32">
        <v>16</v>
      </c>
      <c r="T32">
        <v>20200728</v>
      </c>
      <c r="U32">
        <v>20260131</v>
      </c>
      <c r="V32">
        <v>50202206</v>
      </c>
      <c r="W32" t="s">
        <v>555</v>
      </c>
    </row>
    <row r="33" spans="1:23" x14ac:dyDescent="0.3">
      <c r="A33" t="s">
        <v>461</v>
      </c>
      <c r="B33" t="s">
        <v>472</v>
      </c>
      <c r="C33" t="s">
        <v>473</v>
      </c>
      <c r="D33" t="s">
        <v>463</v>
      </c>
      <c r="E33" t="s">
        <v>556</v>
      </c>
      <c r="F33">
        <v>8410086310252</v>
      </c>
      <c r="G33" t="s">
        <v>557</v>
      </c>
      <c r="H33">
        <v>100388945</v>
      </c>
      <c r="I33">
        <v>34.93</v>
      </c>
      <c r="K33">
        <v>34.93</v>
      </c>
      <c r="L33">
        <v>2</v>
      </c>
      <c r="M33" t="s">
        <v>466</v>
      </c>
      <c r="N33">
        <v>1</v>
      </c>
      <c r="P33" t="s">
        <v>467</v>
      </c>
      <c r="Q33" t="s">
        <v>468</v>
      </c>
      <c r="S33">
        <v>0</v>
      </c>
      <c r="T33">
        <v>20220316</v>
      </c>
      <c r="U33">
        <v>20260131</v>
      </c>
      <c r="V33">
        <v>50171800</v>
      </c>
      <c r="W33" t="s">
        <v>558</v>
      </c>
    </row>
    <row r="34" spans="1:23" x14ac:dyDescent="0.3">
      <c r="A34" t="s">
        <v>461</v>
      </c>
      <c r="B34" t="s">
        <v>472</v>
      </c>
      <c r="C34" t="s">
        <v>473</v>
      </c>
      <c r="D34" t="s">
        <v>463</v>
      </c>
      <c r="E34" t="s">
        <v>559</v>
      </c>
      <c r="F34">
        <v>8410086340105</v>
      </c>
      <c r="G34" t="s">
        <v>560</v>
      </c>
      <c r="H34">
        <v>100388917</v>
      </c>
      <c r="I34">
        <v>34.93</v>
      </c>
      <c r="K34">
        <v>34.93</v>
      </c>
      <c r="L34">
        <v>2</v>
      </c>
      <c r="M34" t="s">
        <v>466</v>
      </c>
      <c r="N34">
        <v>1</v>
      </c>
      <c r="P34" t="s">
        <v>467</v>
      </c>
      <c r="Q34" t="s">
        <v>468</v>
      </c>
      <c r="S34">
        <v>0</v>
      </c>
      <c r="T34">
        <v>20220316</v>
      </c>
      <c r="U34">
        <v>20260131</v>
      </c>
      <c r="V34">
        <v>50171800</v>
      </c>
      <c r="W34" t="s">
        <v>558</v>
      </c>
    </row>
    <row r="35" spans="1:23" x14ac:dyDescent="0.3">
      <c r="A35" t="s">
        <v>461</v>
      </c>
      <c r="B35" t="s">
        <v>472</v>
      </c>
      <c r="C35" t="s">
        <v>473</v>
      </c>
      <c r="D35" t="s">
        <v>463</v>
      </c>
      <c r="E35" t="s">
        <v>561</v>
      </c>
      <c r="F35">
        <v>8410086340112</v>
      </c>
      <c r="G35" t="s">
        <v>562</v>
      </c>
      <c r="H35">
        <v>100390228</v>
      </c>
      <c r="I35">
        <v>41.91</v>
      </c>
      <c r="K35">
        <v>41.91</v>
      </c>
      <c r="L35">
        <v>2</v>
      </c>
      <c r="M35" t="s">
        <v>466</v>
      </c>
      <c r="N35">
        <v>1</v>
      </c>
      <c r="P35" t="s">
        <v>467</v>
      </c>
      <c r="Q35" t="s">
        <v>468</v>
      </c>
      <c r="S35">
        <v>0</v>
      </c>
      <c r="T35">
        <v>20221221</v>
      </c>
      <c r="U35">
        <v>20260131</v>
      </c>
      <c r="V35">
        <v>50171800</v>
      </c>
      <c r="W35" t="s">
        <v>558</v>
      </c>
    </row>
    <row r="36" spans="1:23" x14ac:dyDescent="0.3">
      <c r="A36" t="s">
        <v>461</v>
      </c>
      <c r="B36" t="s">
        <v>563</v>
      </c>
      <c r="C36" t="s">
        <v>564</v>
      </c>
      <c r="D36" t="s">
        <v>463</v>
      </c>
      <c r="E36" t="s">
        <v>565</v>
      </c>
      <c r="F36">
        <v>8428688042051</v>
      </c>
      <c r="G36" t="s">
        <v>566</v>
      </c>
      <c r="H36">
        <v>100262695</v>
      </c>
      <c r="I36">
        <v>523.91</v>
      </c>
      <c r="K36">
        <v>523.91</v>
      </c>
      <c r="L36">
        <v>2</v>
      </c>
      <c r="M36" t="s">
        <v>466</v>
      </c>
      <c r="N36">
        <v>1</v>
      </c>
      <c r="P36" t="s">
        <v>467</v>
      </c>
      <c r="Q36" t="s">
        <v>468</v>
      </c>
      <c r="S36">
        <v>0</v>
      </c>
      <c r="T36">
        <v>20221007</v>
      </c>
      <c r="U36">
        <v>20260131</v>
      </c>
      <c r="V36">
        <v>50112009</v>
      </c>
      <c r="W36" t="s">
        <v>567</v>
      </c>
    </row>
    <row r="37" spans="1:23" x14ac:dyDescent="0.3">
      <c r="A37" t="s">
        <v>461</v>
      </c>
      <c r="B37" t="s">
        <v>563</v>
      </c>
      <c r="C37" t="s">
        <v>564</v>
      </c>
      <c r="D37" t="s">
        <v>463</v>
      </c>
      <c r="E37" t="s">
        <v>568</v>
      </c>
      <c r="F37">
        <v>8428688040057</v>
      </c>
      <c r="G37" t="s">
        <v>569</v>
      </c>
      <c r="H37">
        <v>100262733</v>
      </c>
      <c r="I37">
        <v>1047.82</v>
      </c>
      <c r="K37">
        <v>1047.82</v>
      </c>
      <c r="L37">
        <v>2</v>
      </c>
      <c r="M37" t="s">
        <v>466</v>
      </c>
      <c r="N37">
        <v>1</v>
      </c>
      <c r="P37" t="s">
        <v>467</v>
      </c>
      <c r="Q37" t="s">
        <v>468</v>
      </c>
      <c r="S37">
        <v>0</v>
      </c>
      <c r="T37">
        <v>20221007</v>
      </c>
      <c r="U37">
        <v>20260131</v>
      </c>
      <c r="V37">
        <v>50112009</v>
      </c>
      <c r="W37" t="s">
        <v>567</v>
      </c>
    </row>
    <row r="38" spans="1:23" x14ac:dyDescent="0.3">
      <c r="A38" t="s">
        <v>461</v>
      </c>
      <c r="B38" t="s">
        <v>563</v>
      </c>
      <c r="C38" t="s">
        <v>564</v>
      </c>
      <c r="D38" t="s">
        <v>463</v>
      </c>
      <c r="E38" t="s">
        <v>570</v>
      </c>
      <c r="F38">
        <v>8428688044055</v>
      </c>
      <c r="G38" t="s">
        <v>571</v>
      </c>
      <c r="H38">
        <v>100262730</v>
      </c>
      <c r="I38">
        <v>523.91</v>
      </c>
      <c r="K38">
        <v>523.91</v>
      </c>
      <c r="L38">
        <v>2</v>
      </c>
      <c r="M38" t="s">
        <v>466</v>
      </c>
      <c r="N38">
        <v>1</v>
      </c>
      <c r="P38" t="s">
        <v>467</v>
      </c>
      <c r="Q38" t="s">
        <v>468</v>
      </c>
      <c r="S38">
        <v>0</v>
      </c>
      <c r="T38">
        <v>20221007</v>
      </c>
      <c r="U38">
        <v>20260131</v>
      </c>
      <c r="V38">
        <v>50112009</v>
      </c>
      <c r="W38" t="s">
        <v>567</v>
      </c>
    </row>
    <row r="39" spans="1:23" x14ac:dyDescent="0.3">
      <c r="A39" t="s">
        <v>461</v>
      </c>
      <c r="B39" t="s">
        <v>105</v>
      </c>
      <c r="C39" t="s">
        <v>499</v>
      </c>
      <c r="D39" t="s">
        <v>463</v>
      </c>
      <c r="E39" t="s">
        <v>572</v>
      </c>
      <c r="F39">
        <v>812476017037</v>
      </c>
      <c r="G39" t="s">
        <v>573</v>
      </c>
      <c r="H39">
        <v>9531742</v>
      </c>
      <c r="I39">
        <v>44.04</v>
      </c>
      <c r="K39">
        <v>44.04</v>
      </c>
      <c r="L39">
        <v>2</v>
      </c>
      <c r="M39" t="s">
        <v>466</v>
      </c>
      <c r="N39">
        <v>1</v>
      </c>
      <c r="P39" t="s">
        <v>467</v>
      </c>
      <c r="Q39" t="s">
        <v>468</v>
      </c>
      <c r="S39">
        <v>0</v>
      </c>
      <c r="T39">
        <v>20250514</v>
      </c>
      <c r="U39">
        <v>20260131</v>
      </c>
      <c r="V39">
        <v>50192700</v>
      </c>
      <c r="W39" t="s">
        <v>502</v>
      </c>
    </row>
    <row r="40" spans="1:23" x14ac:dyDescent="0.3">
      <c r="A40" t="s">
        <v>461</v>
      </c>
      <c r="B40" t="s">
        <v>574</v>
      </c>
      <c r="C40" t="s">
        <v>575</v>
      </c>
      <c r="D40" t="s">
        <v>552</v>
      </c>
      <c r="E40" t="s">
        <v>576</v>
      </c>
      <c r="F40">
        <v>7503014922007</v>
      </c>
      <c r="G40" t="s">
        <v>577</v>
      </c>
      <c r="H40">
        <v>7286447</v>
      </c>
      <c r="I40">
        <v>368.51</v>
      </c>
      <c r="K40">
        <v>368.51</v>
      </c>
      <c r="L40">
        <v>2</v>
      </c>
      <c r="M40" t="s">
        <v>466</v>
      </c>
      <c r="N40">
        <v>1</v>
      </c>
      <c r="P40" t="s">
        <v>467</v>
      </c>
      <c r="Q40" t="s">
        <v>468</v>
      </c>
      <c r="R40">
        <v>53</v>
      </c>
      <c r="S40">
        <v>16</v>
      </c>
      <c r="T40">
        <v>20211011</v>
      </c>
      <c r="U40">
        <v>20260131</v>
      </c>
      <c r="V40">
        <v>50202200</v>
      </c>
      <c r="W40" t="s">
        <v>578</v>
      </c>
    </row>
    <row r="41" spans="1:23" x14ac:dyDescent="0.3">
      <c r="A41" t="s">
        <v>461</v>
      </c>
      <c r="B41" t="s">
        <v>574</v>
      </c>
      <c r="C41" t="s">
        <v>579</v>
      </c>
      <c r="D41" t="s">
        <v>552</v>
      </c>
      <c r="E41" t="s">
        <v>580</v>
      </c>
      <c r="F41">
        <v>7503014922038</v>
      </c>
      <c r="G41" t="s">
        <v>581</v>
      </c>
      <c r="H41">
        <v>7286453</v>
      </c>
      <c r="I41">
        <v>285.19</v>
      </c>
      <c r="K41">
        <v>285.19</v>
      </c>
      <c r="L41">
        <v>2</v>
      </c>
      <c r="M41" t="s">
        <v>466</v>
      </c>
      <c r="N41">
        <v>1</v>
      </c>
      <c r="P41" t="s">
        <v>467</v>
      </c>
      <c r="Q41" t="s">
        <v>468</v>
      </c>
      <c r="R41">
        <v>53</v>
      </c>
      <c r="S41">
        <v>16</v>
      </c>
      <c r="T41">
        <v>20211011</v>
      </c>
      <c r="U41">
        <v>20260131</v>
      </c>
      <c r="V41">
        <v>50202200</v>
      </c>
      <c r="W41" t="s">
        <v>578</v>
      </c>
    </row>
    <row r="42" spans="1:23" x14ac:dyDescent="0.3">
      <c r="A42" t="s">
        <v>461</v>
      </c>
      <c r="B42" t="s">
        <v>105</v>
      </c>
      <c r="C42" t="s">
        <v>499</v>
      </c>
      <c r="D42" t="s">
        <v>463</v>
      </c>
      <c r="E42" t="s">
        <v>582</v>
      </c>
      <c r="F42">
        <v>812476017501</v>
      </c>
      <c r="G42" t="s">
        <v>583</v>
      </c>
      <c r="H42">
        <v>9516240</v>
      </c>
      <c r="I42">
        <v>52.57</v>
      </c>
      <c r="K42">
        <v>52.57</v>
      </c>
      <c r="L42">
        <v>2</v>
      </c>
      <c r="M42" t="s">
        <v>466</v>
      </c>
      <c r="N42">
        <v>1</v>
      </c>
      <c r="P42" t="s">
        <v>467</v>
      </c>
      <c r="Q42" t="s">
        <v>468</v>
      </c>
      <c r="S42">
        <v>0</v>
      </c>
      <c r="T42">
        <v>20250514</v>
      </c>
      <c r="U42">
        <v>20260131</v>
      </c>
      <c r="V42">
        <v>50192700</v>
      </c>
      <c r="W42" t="s">
        <v>502</v>
      </c>
    </row>
    <row r="43" spans="1:23" x14ac:dyDescent="0.3">
      <c r="A43" t="s">
        <v>461</v>
      </c>
      <c r="B43" t="s">
        <v>584</v>
      </c>
      <c r="C43" t="s">
        <v>585</v>
      </c>
      <c r="D43" t="s">
        <v>463</v>
      </c>
      <c r="E43" t="s">
        <v>586</v>
      </c>
      <c r="F43">
        <v>8001250201003</v>
      </c>
      <c r="G43" t="s">
        <v>587</v>
      </c>
      <c r="H43">
        <v>101239945</v>
      </c>
      <c r="I43">
        <v>82.08</v>
      </c>
      <c r="K43">
        <v>82.08</v>
      </c>
      <c r="L43">
        <v>2</v>
      </c>
      <c r="M43" t="s">
        <v>466</v>
      </c>
      <c r="N43">
        <v>1</v>
      </c>
      <c r="P43" t="s">
        <v>467</v>
      </c>
      <c r="Q43" t="s">
        <v>468</v>
      </c>
      <c r="S43">
        <v>0</v>
      </c>
      <c r="T43">
        <v>20250514</v>
      </c>
      <c r="U43">
        <v>20260131</v>
      </c>
      <c r="V43">
        <v>50192900</v>
      </c>
      <c r="W43" t="s">
        <v>588</v>
      </c>
    </row>
    <row r="44" spans="1:23" x14ac:dyDescent="0.3">
      <c r="A44" t="s">
        <v>461</v>
      </c>
      <c r="B44" t="s">
        <v>584</v>
      </c>
      <c r="C44" t="s">
        <v>585</v>
      </c>
      <c r="D44" t="s">
        <v>463</v>
      </c>
      <c r="E44" t="s">
        <v>589</v>
      </c>
      <c r="F44">
        <v>8001250201034</v>
      </c>
      <c r="G44" t="s">
        <v>590</v>
      </c>
      <c r="H44">
        <v>100236022</v>
      </c>
      <c r="I44">
        <v>72.040000000000006</v>
      </c>
      <c r="K44">
        <v>72.040000000000006</v>
      </c>
      <c r="L44">
        <v>2</v>
      </c>
      <c r="M44" t="s">
        <v>466</v>
      </c>
      <c r="N44">
        <v>1</v>
      </c>
      <c r="P44" t="s">
        <v>467</v>
      </c>
      <c r="Q44" t="s">
        <v>468</v>
      </c>
      <c r="S44">
        <v>0</v>
      </c>
      <c r="T44">
        <v>20250423</v>
      </c>
      <c r="U44">
        <v>20260131</v>
      </c>
      <c r="V44">
        <v>50192900</v>
      </c>
      <c r="W44" t="s">
        <v>588</v>
      </c>
    </row>
    <row r="45" spans="1:23" x14ac:dyDescent="0.3">
      <c r="A45" t="s">
        <v>461</v>
      </c>
      <c r="B45" t="s">
        <v>584</v>
      </c>
      <c r="C45" t="s">
        <v>585</v>
      </c>
      <c r="D45" t="s">
        <v>463</v>
      </c>
      <c r="E45" t="s">
        <v>591</v>
      </c>
      <c r="F45">
        <v>8001250201157</v>
      </c>
      <c r="G45" t="s">
        <v>592</v>
      </c>
      <c r="H45">
        <v>100128747</v>
      </c>
      <c r="I45">
        <v>70.81</v>
      </c>
      <c r="K45">
        <v>70.81</v>
      </c>
      <c r="L45">
        <v>2</v>
      </c>
      <c r="M45" t="s">
        <v>466</v>
      </c>
      <c r="N45">
        <v>1</v>
      </c>
      <c r="P45" t="s">
        <v>467</v>
      </c>
      <c r="Q45" t="s">
        <v>468</v>
      </c>
      <c r="S45">
        <v>0</v>
      </c>
      <c r="T45">
        <v>20220613</v>
      </c>
      <c r="U45">
        <v>20260131</v>
      </c>
      <c r="V45">
        <v>50192900</v>
      </c>
      <c r="W45" t="s">
        <v>588</v>
      </c>
    </row>
    <row r="46" spans="1:23" x14ac:dyDescent="0.3">
      <c r="A46" t="s">
        <v>461</v>
      </c>
      <c r="B46" t="s">
        <v>584</v>
      </c>
      <c r="C46" t="s">
        <v>585</v>
      </c>
      <c r="D46" t="s">
        <v>463</v>
      </c>
      <c r="E46" t="s">
        <v>593</v>
      </c>
      <c r="F46">
        <v>8001250211125</v>
      </c>
      <c r="G46" t="s">
        <v>594</v>
      </c>
      <c r="H46">
        <v>100236023</v>
      </c>
      <c r="I46">
        <v>117.18</v>
      </c>
      <c r="K46">
        <v>117.18</v>
      </c>
      <c r="L46">
        <v>2</v>
      </c>
      <c r="M46" t="s">
        <v>466</v>
      </c>
      <c r="N46">
        <v>1</v>
      </c>
      <c r="P46" t="s">
        <v>467</v>
      </c>
      <c r="Q46" t="s">
        <v>468</v>
      </c>
      <c r="S46">
        <v>0</v>
      </c>
      <c r="T46">
        <v>20250423</v>
      </c>
      <c r="U46">
        <v>20260131</v>
      </c>
      <c r="V46">
        <v>50192900</v>
      </c>
      <c r="W46" t="s">
        <v>588</v>
      </c>
    </row>
    <row r="47" spans="1:23" x14ac:dyDescent="0.3">
      <c r="A47" t="s">
        <v>461</v>
      </c>
      <c r="B47" t="s">
        <v>584</v>
      </c>
      <c r="C47" t="s">
        <v>585</v>
      </c>
      <c r="D47" t="s">
        <v>463</v>
      </c>
      <c r="E47" t="s">
        <v>595</v>
      </c>
      <c r="F47">
        <v>8001250201010</v>
      </c>
      <c r="G47" t="s">
        <v>596</v>
      </c>
      <c r="H47">
        <v>101239946</v>
      </c>
      <c r="I47">
        <v>72.040000000000006</v>
      </c>
      <c r="K47">
        <v>72.040000000000006</v>
      </c>
      <c r="L47">
        <v>2</v>
      </c>
      <c r="M47" t="s">
        <v>466</v>
      </c>
      <c r="N47">
        <v>1</v>
      </c>
      <c r="P47" t="s">
        <v>467</v>
      </c>
      <c r="Q47" t="s">
        <v>468</v>
      </c>
      <c r="S47">
        <v>0</v>
      </c>
      <c r="T47">
        <v>20250514</v>
      </c>
      <c r="U47">
        <v>20260131</v>
      </c>
      <c r="V47">
        <v>50192900</v>
      </c>
      <c r="W47" t="s">
        <v>588</v>
      </c>
    </row>
    <row r="48" spans="1:23" x14ac:dyDescent="0.3">
      <c r="A48" t="s">
        <v>461</v>
      </c>
      <c r="B48" t="s">
        <v>584</v>
      </c>
      <c r="C48" t="s">
        <v>585</v>
      </c>
      <c r="D48" t="s">
        <v>463</v>
      </c>
      <c r="E48" t="s">
        <v>597</v>
      </c>
      <c r="F48">
        <v>8001250001085</v>
      </c>
      <c r="G48" t="s">
        <v>598</v>
      </c>
      <c r="H48">
        <v>9298379</v>
      </c>
      <c r="I48">
        <v>72.040000000000006</v>
      </c>
      <c r="K48">
        <v>72.040000000000006</v>
      </c>
      <c r="L48">
        <v>2</v>
      </c>
      <c r="M48" t="s">
        <v>466</v>
      </c>
      <c r="N48">
        <v>1</v>
      </c>
      <c r="P48" t="s">
        <v>467</v>
      </c>
      <c r="Q48" t="s">
        <v>468</v>
      </c>
      <c r="S48">
        <v>0</v>
      </c>
      <c r="T48">
        <v>20250423</v>
      </c>
      <c r="U48">
        <v>20260131</v>
      </c>
      <c r="V48">
        <v>50192900</v>
      </c>
      <c r="W48" t="s">
        <v>588</v>
      </c>
    </row>
    <row r="49" spans="1:23" x14ac:dyDescent="0.3">
      <c r="A49" t="s">
        <v>461</v>
      </c>
      <c r="B49" t="s">
        <v>584</v>
      </c>
      <c r="C49" t="s">
        <v>585</v>
      </c>
      <c r="D49" t="s">
        <v>463</v>
      </c>
      <c r="E49" t="s">
        <v>599</v>
      </c>
      <c r="F49">
        <v>8001250009999</v>
      </c>
      <c r="G49" t="s">
        <v>600</v>
      </c>
      <c r="H49">
        <v>9220325</v>
      </c>
      <c r="I49">
        <v>50.97</v>
      </c>
      <c r="K49">
        <v>50.97</v>
      </c>
      <c r="L49">
        <v>2</v>
      </c>
      <c r="M49" t="s">
        <v>466</v>
      </c>
      <c r="N49">
        <v>1</v>
      </c>
      <c r="P49" t="s">
        <v>467</v>
      </c>
      <c r="Q49" t="s">
        <v>468</v>
      </c>
      <c r="S49">
        <v>0</v>
      </c>
      <c r="T49">
        <v>20250423</v>
      </c>
      <c r="U49">
        <v>20260131</v>
      </c>
      <c r="V49">
        <v>50192900</v>
      </c>
      <c r="W49" t="s">
        <v>588</v>
      </c>
    </row>
    <row r="50" spans="1:23" x14ac:dyDescent="0.3">
      <c r="A50" t="s">
        <v>461</v>
      </c>
      <c r="B50" t="s">
        <v>584</v>
      </c>
      <c r="C50" t="s">
        <v>585</v>
      </c>
      <c r="D50" t="s">
        <v>463</v>
      </c>
      <c r="E50" t="s">
        <v>601</v>
      </c>
      <c r="F50">
        <v>24094000326</v>
      </c>
      <c r="G50" t="s">
        <v>602</v>
      </c>
      <c r="H50">
        <v>100176942</v>
      </c>
      <c r="I50">
        <v>56.58</v>
      </c>
      <c r="K50">
        <v>56.58</v>
      </c>
      <c r="L50">
        <v>2</v>
      </c>
      <c r="M50" t="s">
        <v>466</v>
      </c>
      <c r="N50">
        <v>1</v>
      </c>
      <c r="P50" t="s">
        <v>467</v>
      </c>
      <c r="Q50" t="s">
        <v>468</v>
      </c>
      <c r="S50">
        <v>0</v>
      </c>
      <c r="T50">
        <v>20250423</v>
      </c>
      <c r="U50">
        <v>20260131</v>
      </c>
      <c r="V50">
        <v>50192900</v>
      </c>
      <c r="W50" t="s">
        <v>588</v>
      </c>
    </row>
    <row r="51" spans="1:23" x14ac:dyDescent="0.3">
      <c r="A51" t="s">
        <v>461</v>
      </c>
      <c r="B51" t="s">
        <v>584</v>
      </c>
      <c r="C51" t="s">
        <v>585</v>
      </c>
      <c r="D51" t="s">
        <v>463</v>
      </c>
      <c r="E51" t="s">
        <v>603</v>
      </c>
      <c r="F51">
        <v>24094000265</v>
      </c>
      <c r="G51" t="s">
        <v>604</v>
      </c>
      <c r="H51">
        <v>100178306</v>
      </c>
      <c r="I51">
        <v>56.58</v>
      </c>
      <c r="K51">
        <v>56.58</v>
      </c>
      <c r="L51">
        <v>2</v>
      </c>
      <c r="M51" t="s">
        <v>466</v>
      </c>
      <c r="N51">
        <v>1</v>
      </c>
      <c r="P51" t="s">
        <v>467</v>
      </c>
      <c r="Q51" t="s">
        <v>468</v>
      </c>
      <c r="S51">
        <v>0</v>
      </c>
      <c r="T51">
        <v>20250423</v>
      </c>
      <c r="U51">
        <v>20260131</v>
      </c>
      <c r="V51">
        <v>50192900</v>
      </c>
      <c r="W51" t="s">
        <v>588</v>
      </c>
    </row>
    <row r="52" spans="1:23" x14ac:dyDescent="0.3">
      <c r="A52" t="s">
        <v>461</v>
      </c>
      <c r="B52" t="s">
        <v>584</v>
      </c>
      <c r="C52" t="s">
        <v>585</v>
      </c>
      <c r="D52" t="s">
        <v>463</v>
      </c>
      <c r="E52" t="s">
        <v>605</v>
      </c>
      <c r="F52">
        <v>24094000463</v>
      </c>
      <c r="G52" t="s">
        <v>606</v>
      </c>
      <c r="H52">
        <v>100147273</v>
      </c>
      <c r="I52">
        <v>56.58</v>
      </c>
      <c r="K52">
        <v>56.58</v>
      </c>
      <c r="L52">
        <v>2</v>
      </c>
      <c r="M52" t="s">
        <v>466</v>
      </c>
      <c r="N52">
        <v>1</v>
      </c>
      <c r="P52" t="s">
        <v>467</v>
      </c>
      <c r="Q52" t="s">
        <v>468</v>
      </c>
      <c r="S52">
        <v>0</v>
      </c>
      <c r="T52">
        <v>20250423</v>
      </c>
      <c r="U52">
        <v>20260131</v>
      </c>
      <c r="V52">
        <v>50192900</v>
      </c>
      <c r="W52" t="s">
        <v>588</v>
      </c>
    </row>
    <row r="53" spans="1:23" x14ac:dyDescent="0.3">
      <c r="A53" t="s">
        <v>461</v>
      </c>
      <c r="B53" t="s">
        <v>584</v>
      </c>
      <c r="C53" t="s">
        <v>585</v>
      </c>
      <c r="D53" t="s">
        <v>463</v>
      </c>
      <c r="E53" t="s">
        <v>607</v>
      </c>
      <c r="F53">
        <v>8001250110015</v>
      </c>
      <c r="G53" t="s">
        <v>608</v>
      </c>
      <c r="H53">
        <v>9271851</v>
      </c>
      <c r="I53">
        <v>69.150000000000006</v>
      </c>
      <c r="K53">
        <v>69.150000000000006</v>
      </c>
      <c r="L53">
        <v>2</v>
      </c>
      <c r="M53" t="s">
        <v>466</v>
      </c>
      <c r="N53">
        <v>1</v>
      </c>
      <c r="P53" t="s">
        <v>467</v>
      </c>
      <c r="Q53" t="s">
        <v>468</v>
      </c>
      <c r="S53">
        <v>0</v>
      </c>
      <c r="T53">
        <v>20250423</v>
      </c>
      <c r="U53">
        <v>20260131</v>
      </c>
      <c r="V53">
        <v>50192900</v>
      </c>
      <c r="W53" t="s">
        <v>588</v>
      </c>
    </row>
    <row r="54" spans="1:23" x14ac:dyDescent="0.3">
      <c r="A54" t="s">
        <v>461</v>
      </c>
      <c r="B54" t="s">
        <v>584</v>
      </c>
      <c r="C54" t="s">
        <v>585</v>
      </c>
      <c r="D54" t="s">
        <v>463</v>
      </c>
      <c r="E54" t="s">
        <v>609</v>
      </c>
      <c r="F54">
        <v>24094000289</v>
      </c>
      <c r="G54" t="s">
        <v>610</v>
      </c>
      <c r="H54">
        <v>100176943</v>
      </c>
      <c r="I54">
        <v>56.58</v>
      </c>
      <c r="K54">
        <v>56.58</v>
      </c>
      <c r="L54">
        <v>2</v>
      </c>
      <c r="M54" t="s">
        <v>466</v>
      </c>
      <c r="N54">
        <v>1</v>
      </c>
      <c r="P54" t="s">
        <v>467</v>
      </c>
      <c r="Q54" t="s">
        <v>468</v>
      </c>
      <c r="S54">
        <v>0</v>
      </c>
      <c r="T54">
        <v>20250423</v>
      </c>
      <c r="U54">
        <v>20260131</v>
      </c>
      <c r="V54">
        <v>50192900</v>
      </c>
      <c r="W54" t="s">
        <v>588</v>
      </c>
    </row>
    <row r="55" spans="1:23" x14ac:dyDescent="0.3">
      <c r="A55" t="s">
        <v>461</v>
      </c>
      <c r="B55" t="s">
        <v>584</v>
      </c>
      <c r="C55" t="s">
        <v>585</v>
      </c>
      <c r="D55" t="s">
        <v>463</v>
      </c>
      <c r="E55" t="s">
        <v>611</v>
      </c>
      <c r="F55">
        <v>8001250152091</v>
      </c>
      <c r="G55" t="s">
        <v>612</v>
      </c>
      <c r="H55">
        <v>100299630</v>
      </c>
      <c r="I55">
        <v>77.790000000000006</v>
      </c>
      <c r="K55">
        <v>77.790000000000006</v>
      </c>
      <c r="L55">
        <v>2</v>
      </c>
      <c r="M55" t="s">
        <v>466</v>
      </c>
      <c r="N55">
        <v>1</v>
      </c>
      <c r="P55" t="s">
        <v>467</v>
      </c>
      <c r="Q55" t="s">
        <v>468</v>
      </c>
      <c r="S55">
        <v>0</v>
      </c>
      <c r="T55">
        <v>20250514</v>
      </c>
      <c r="U55">
        <v>20260131</v>
      </c>
      <c r="V55">
        <v>50192900</v>
      </c>
      <c r="W55" t="s">
        <v>588</v>
      </c>
    </row>
    <row r="56" spans="1:23" x14ac:dyDescent="0.3">
      <c r="A56" t="s">
        <v>461</v>
      </c>
      <c r="B56" t="s">
        <v>584</v>
      </c>
      <c r="C56" t="s">
        <v>585</v>
      </c>
      <c r="D56" t="s">
        <v>463</v>
      </c>
      <c r="E56" t="s">
        <v>613</v>
      </c>
      <c r="F56">
        <v>8001250152336</v>
      </c>
      <c r="G56" t="s">
        <v>614</v>
      </c>
      <c r="H56">
        <v>100299631</v>
      </c>
      <c r="I56">
        <v>77.790000000000006</v>
      </c>
      <c r="K56">
        <v>77.790000000000006</v>
      </c>
      <c r="L56">
        <v>2</v>
      </c>
      <c r="M56" t="s">
        <v>466</v>
      </c>
      <c r="N56">
        <v>1</v>
      </c>
      <c r="P56" t="s">
        <v>467</v>
      </c>
      <c r="Q56" t="s">
        <v>468</v>
      </c>
      <c r="S56">
        <v>0</v>
      </c>
      <c r="T56">
        <v>20250514</v>
      </c>
      <c r="U56">
        <v>20260131</v>
      </c>
      <c r="V56">
        <v>50192900</v>
      </c>
      <c r="W56" t="s">
        <v>588</v>
      </c>
    </row>
    <row r="57" spans="1:23" x14ac:dyDescent="0.3">
      <c r="A57" t="s">
        <v>461</v>
      </c>
      <c r="B57" t="s">
        <v>584</v>
      </c>
      <c r="C57" t="s">
        <v>585</v>
      </c>
      <c r="D57" t="s">
        <v>463</v>
      </c>
      <c r="E57" t="s">
        <v>615</v>
      </c>
      <c r="F57">
        <v>24094000722</v>
      </c>
      <c r="G57" t="s">
        <v>616</v>
      </c>
      <c r="H57">
        <v>100187457</v>
      </c>
      <c r="I57">
        <v>62.43</v>
      </c>
      <c r="K57">
        <v>62.43</v>
      </c>
      <c r="L57">
        <v>2</v>
      </c>
      <c r="M57" t="s">
        <v>466</v>
      </c>
      <c r="N57">
        <v>1</v>
      </c>
      <c r="P57" t="s">
        <v>467</v>
      </c>
      <c r="Q57" t="s">
        <v>468</v>
      </c>
      <c r="S57">
        <v>0</v>
      </c>
      <c r="T57">
        <v>20250514</v>
      </c>
      <c r="U57">
        <v>20260131</v>
      </c>
      <c r="V57">
        <v>50192900</v>
      </c>
      <c r="W57" t="s">
        <v>588</v>
      </c>
    </row>
    <row r="58" spans="1:23" x14ac:dyDescent="0.3">
      <c r="A58" t="s">
        <v>461</v>
      </c>
      <c r="B58" t="s">
        <v>584</v>
      </c>
      <c r="C58" t="s">
        <v>585</v>
      </c>
      <c r="D58" t="s">
        <v>463</v>
      </c>
      <c r="E58" t="s">
        <v>617</v>
      </c>
      <c r="F58">
        <v>24094002054</v>
      </c>
      <c r="G58" t="s">
        <v>618</v>
      </c>
      <c r="H58">
        <v>101092543</v>
      </c>
      <c r="I58">
        <v>59.64</v>
      </c>
      <c r="K58">
        <v>59.64</v>
      </c>
      <c r="L58">
        <v>2</v>
      </c>
      <c r="M58" t="s">
        <v>466</v>
      </c>
      <c r="N58">
        <v>1</v>
      </c>
      <c r="P58" t="s">
        <v>467</v>
      </c>
      <c r="Q58" t="s">
        <v>468</v>
      </c>
      <c r="S58">
        <v>0</v>
      </c>
      <c r="T58">
        <v>20250514</v>
      </c>
      <c r="U58">
        <v>20260131</v>
      </c>
      <c r="V58">
        <v>50192900</v>
      </c>
      <c r="W58" t="s">
        <v>588</v>
      </c>
    </row>
    <row r="59" spans="1:23" x14ac:dyDescent="0.3">
      <c r="A59" t="s">
        <v>461</v>
      </c>
      <c r="B59" t="s">
        <v>584</v>
      </c>
      <c r="C59" t="s">
        <v>585</v>
      </c>
      <c r="D59" t="s">
        <v>463</v>
      </c>
      <c r="E59" t="s">
        <v>619</v>
      </c>
      <c r="F59">
        <v>24094000548</v>
      </c>
      <c r="G59" t="s">
        <v>620</v>
      </c>
      <c r="H59">
        <v>100176945</v>
      </c>
      <c r="I59">
        <v>56.58</v>
      </c>
      <c r="K59">
        <v>56.58</v>
      </c>
      <c r="L59">
        <v>2</v>
      </c>
      <c r="M59" t="s">
        <v>466</v>
      </c>
      <c r="N59">
        <v>1</v>
      </c>
      <c r="P59" t="s">
        <v>467</v>
      </c>
      <c r="Q59" t="s">
        <v>468</v>
      </c>
      <c r="S59">
        <v>0</v>
      </c>
      <c r="T59">
        <v>20250423</v>
      </c>
      <c r="U59">
        <v>20260131</v>
      </c>
      <c r="V59">
        <v>50192900</v>
      </c>
      <c r="W59" t="s">
        <v>588</v>
      </c>
    </row>
    <row r="60" spans="1:23" x14ac:dyDescent="0.3">
      <c r="A60" t="s">
        <v>461</v>
      </c>
      <c r="B60" t="s">
        <v>584</v>
      </c>
      <c r="C60" t="s">
        <v>585</v>
      </c>
      <c r="D60" t="s">
        <v>463</v>
      </c>
      <c r="E60" t="s">
        <v>621</v>
      </c>
      <c r="F60">
        <v>24094000364</v>
      </c>
      <c r="G60" t="s">
        <v>622</v>
      </c>
      <c r="H60">
        <v>100176944</v>
      </c>
      <c r="I60">
        <v>56.58</v>
      </c>
      <c r="K60">
        <v>56.58</v>
      </c>
      <c r="L60">
        <v>2</v>
      </c>
      <c r="M60" t="s">
        <v>466</v>
      </c>
      <c r="N60">
        <v>1</v>
      </c>
      <c r="P60" t="s">
        <v>467</v>
      </c>
      <c r="Q60" t="s">
        <v>468</v>
      </c>
      <c r="S60">
        <v>0</v>
      </c>
      <c r="T60">
        <v>20250423</v>
      </c>
      <c r="U60">
        <v>20260131</v>
      </c>
      <c r="V60">
        <v>50192900</v>
      </c>
      <c r="W60" t="s">
        <v>588</v>
      </c>
    </row>
    <row r="61" spans="1:23" x14ac:dyDescent="0.3">
      <c r="A61" t="s">
        <v>461</v>
      </c>
      <c r="B61" t="s">
        <v>584</v>
      </c>
      <c r="C61" t="s">
        <v>585</v>
      </c>
      <c r="D61" t="s">
        <v>463</v>
      </c>
      <c r="E61" t="s">
        <v>623</v>
      </c>
      <c r="F61">
        <v>8001250152039</v>
      </c>
      <c r="G61" t="s">
        <v>624</v>
      </c>
      <c r="H61">
        <v>100371825</v>
      </c>
      <c r="I61">
        <v>77.790000000000006</v>
      </c>
      <c r="K61">
        <v>77.790000000000006</v>
      </c>
      <c r="L61">
        <v>2</v>
      </c>
      <c r="M61" t="s">
        <v>466</v>
      </c>
      <c r="N61">
        <v>1</v>
      </c>
      <c r="P61" t="s">
        <v>467</v>
      </c>
      <c r="Q61" t="s">
        <v>468</v>
      </c>
      <c r="S61">
        <v>0</v>
      </c>
      <c r="T61">
        <v>20250514</v>
      </c>
      <c r="U61">
        <v>20260131</v>
      </c>
      <c r="V61">
        <v>50192900</v>
      </c>
      <c r="W61" t="s">
        <v>588</v>
      </c>
    </row>
    <row r="62" spans="1:23" x14ac:dyDescent="0.3">
      <c r="A62" t="s">
        <v>461</v>
      </c>
      <c r="B62" t="s">
        <v>536</v>
      </c>
      <c r="C62" t="s">
        <v>537</v>
      </c>
      <c r="D62" t="s">
        <v>463</v>
      </c>
      <c r="E62" t="s">
        <v>625</v>
      </c>
      <c r="F62">
        <v>80042556</v>
      </c>
      <c r="G62" t="s">
        <v>626</v>
      </c>
      <c r="H62">
        <v>9550303</v>
      </c>
      <c r="I62">
        <v>51.7</v>
      </c>
      <c r="K62">
        <v>51.7</v>
      </c>
      <c r="L62">
        <v>2</v>
      </c>
      <c r="M62" t="s">
        <v>466</v>
      </c>
      <c r="N62">
        <v>1</v>
      </c>
      <c r="P62" t="s">
        <v>467</v>
      </c>
      <c r="Q62" t="s">
        <v>468</v>
      </c>
      <c r="S62">
        <v>0</v>
      </c>
      <c r="T62">
        <v>20250430</v>
      </c>
      <c r="U62">
        <v>20260131</v>
      </c>
      <c r="V62">
        <v>50406500</v>
      </c>
      <c r="W62" t="s">
        <v>540</v>
      </c>
    </row>
    <row r="63" spans="1:23" x14ac:dyDescent="0.3">
      <c r="A63" t="s">
        <v>461</v>
      </c>
      <c r="B63" t="s">
        <v>536</v>
      </c>
      <c r="C63" t="s">
        <v>537</v>
      </c>
      <c r="D63" t="s">
        <v>463</v>
      </c>
      <c r="E63" t="s">
        <v>627</v>
      </c>
      <c r="F63">
        <v>8005110630408</v>
      </c>
      <c r="G63" t="s">
        <v>628</v>
      </c>
      <c r="H63">
        <v>100273415</v>
      </c>
      <c r="I63">
        <v>65.069999999999993</v>
      </c>
      <c r="K63">
        <v>65.069999999999993</v>
      </c>
      <c r="L63">
        <v>2</v>
      </c>
      <c r="M63" t="s">
        <v>466</v>
      </c>
      <c r="N63">
        <v>1</v>
      </c>
      <c r="P63" t="s">
        <v>467</v>
      </c>
      <c r="Q63" t="s">
        <v>468</v>
      </c>
      <c r="S63">
        <v>0</v>
      </c>
      <c r="T63">
        <v>20230301</v>
      </c>
      <c r="U63">
        <v>20260131</v>
      </c>
      <c r="V63">
        <v>50406500</v>
      </c>
      <c r="W63" t="s">
        <v>540</v>
      </c>
    </row>
    <row r="64" spans="1:23" x14ac:dyDescent="0.3">
      <c r="A64" t="s">
        <v>461</v>
      </c>
      <c r="B64" t="s">
        <v>629</v>
      </c>
      <c r="C64" t="s">
        <v>630</v>
      </c>
      <c r="D64" t="s">
        <v>463</v>
      </c>
      <c r="E64" t="s">
        <v>631</v>
      </c>
      <c r="F64">
        <v>7503044354007</v>
      </c>
      <c r="G64" t="s">
        <v>632</v>
      </c>
      <c r="H64">
        <v>101175541</v>
      </c>
      <c r="I64">
        <v>17.36</v>
      </c>
      <c r="K64">
        <v>17.36</v>
      </c>
      <c r="L64">
        <v>2</v>
      </c>
      <c r="M64" t="s">
        <v>466</v>
      </c>
      <c r="N64">
        <v>1</v>
      </c>
      <c r="P64" t="s">
        <v>467</v>
      </c>
      <c r="S64">
        <v>0</v>
      </c>
      <c r="T64">
        <v>20240117</v>
      </c>
      <c r="U64">
        <v>20260131</v>
      </c>
      <c r="V64">
        <v>50171832</v>
      </c>
      <c r="W64" t="s">
        <v>543</v>
      </c>
    </row>
    <row r="65" spans="1:23" x14ac:dyDescent="0.3">
      <c r="A65" t="s">
        <v>461</v>
      </c>
      <c r="B65" t="s">
        <v>536</v>
      </c>
      <c r="C65" t="s">
        <v>537</v>
      </c>
      <c r="D65" t="s">
        <v>463</v>
      </c>
      <c r="E65" t="s">
        <v>633</v>
      </c>
      <c r="F65">
        <v>8005110516009</v>
      </c>
      <c r="G65" t="s">
        <v>634</v>
      </c>
      <c r="H65">
        <v>100399941</v>
      </c>
      <c r="I65">
        <v>77.39</v>
      </c>
      <c r="K65">
        <v>77.39</v>
      </c>
      <c r="L65">
        <v>2</v>
      </c>
      <c r="M65" t="s">
        <v>466</v>
      </c>
      <c r="N65">
        <v>1</v>
      </c>
      <c r="P65" t="s">
        <v>467</v>
      </c>
      <c r="Q65" t="s">
        <v>468</v>
      </c>
      <c r="S65">
        <v>0</v>
      </c>
      <c r="T65">
        <v>20250430</v>
      </c>
      <c r="U65">
        <v>20260131</v>
      </c>
      <c r="V65">
        <v>50171831</v>
      </c>
      <c r="W65" t="s">
        <v>635</v>
      </c>
    </row>
    <row r="66" spans="1:23" x14ac:dyDescent="0.3">
      <c r="A66" t="s">
        <v>461</v>
      </c>
      <c r="B66" t="s">
        <v>536</v>
      </c>
      <c r="C66" t="s">
        <v>537</v>
      </c>
      <c r="D66" t="s">
        <v>463</v>
      </c>
      <c r="E66" t="s">
        <v>636</v>
      </c>
      <c r="F66">
        <v>8005110517006</v>
      </c>
      <c r="G66" t="s">
        <v>637</v>
      </c>
      <c r="H66">
        <v>100399932</v>
      </c>
      <c r="I66">
        <v>77.39</v>
      </c>
      <c r="K66">
        <v>77.39</v>
      </c>
      <c r="L66">
        <v>2</v>
      </c>
      <c r="M66" t="s">
        <v>466</v>
      </c>
      <c r="N66">
        <v>1</v>
      </c>
      <c r="P66" t="s">
        <v>467</v>
      </c>
      <c r="Q66" t="s">
        <v>468</v>
      </c>
      <c r="S66">
        <v>0</v>
      </c>
      <c r="T66">
        <v>20250430</v>
      </c>
      <c r="U66">
        <v>20260131</v>
      </c>
      <c r="V66">
        <v>50171831</v>
      </c>
      <c r="W66" t="s">
        <v>635</v>
      </c>
    </row>
    <row r="67" spans="1:23" x14ac:dyDescent="0.3">
      <c r="A67" t="s">
        <v>461</v>
      </c>
      <c r="B67" t="s">
        <v>536</v>
      </c>
      <c r="C67" t="s">
        <v>537</v>
      </c>
      <c r="D67" t="s">
        <v>463</v>
      </c>
      <c r="E67" t="s">
        <v>638</v>
      </c>
      <c r="F67">
        <v>8005110518003</v>
      </c>
      <c r="G67" t="s">
        <v>639</v>
      </c>
      <c r="H67">
        <v>100399934</v>
      </c>
      <c r="I67">
        <v>77.099999999999994</v>
      </c>
      <c r="K67">
        <v>77.099999999999994</v>
      </c>
      <c r="L67">
        <v>2</v>
      </c>
      <c r="M67" t="s">
        <v>466</v>
      </c>
      <c r="N67">
        <v>1</v>
      </c>
      <c r="P67" t="s">
        <v>467</v>
      </c>
      <c r="Q67" t="s">
        <v>468</v>
      </c>
      <c r="S67">
        <v>0</v>
      </c>
      <c r="T67">
        <v>20250402</v>
      </c>
      <c r="U67">
        <v>20260131</v>
      </c>
      <c r="V67">
        <v>50171831</v>
      </c>
      <c r="W67" t="s">
        <v>635</v>
      </c>
    </row>
    <row r="68" spans="1:23" x14ac:dyDescent="0.3">
      <c r="A68" t="s">
        <v>461</v>
      </c>
      <c r="B68" t="s">
        <v>536</v>
      </c>
      <c r="C68" t="s">
        <v>537</v>
      </c>
      <c r="D68" t="s">
        <v>463</v>
      </c>
      <c r="E68" t="s">
        <v>640</v>
      </c>
      <c r="F68">
        <v>8005110000775</v>
      </c>
      <c r="G68" t="s">
        <v>641</v>
      </c>
      <c r="H68">
        <v>100399933</v>
      </c>
      <c r="I68">
        <v>77.39</v>
      </c>
      <c r="K68">
        <v>77.39</v>
      </c>
      <c r="L68">
        <v>2</v>
      </c>
      <c r="M68" t="s">
        <v>466</v>
      </c>
      <c r="N68">
        <v>1</v>
      </c>
      <c r="P68" t="s">
        <v>467</v>
      </c>
      <c r="Q68" t="s">
        <v>468</v>
      </c>
      <c r="S68">
        <v>0</v>
      </c>
      <c r="T68">
        <v>20250430</v>
      </c>
      <c r="U68">
        <v>20260131</v>
      </c>
      <c r="V68">
        <v>50171831</v>
      </c>
      <c r="W68" t="s">
        <v>635</v>
      </c>
    </row>
    <row r="69" spans="1:23" x14ac:dyDescent="0.3">
      <c r="A69" t="s">
        <v>461</v>
      </c>
      <c r="B69" t="s">
        <v>287</v>
      </c>
      <c r="C69" t="s">
        <v>462</v>
      </c>
      <c r="D69" t="s">
        <v>463</v>
      </c>
      <c r="E69" t="s">
        <v>642</v>
      </c>
      <c r="F69">
        <v>8002210112445</v>
      </c>
      <c r="G69" t="s">
        <v>643</v>
      </c>
      <c r="H69">
        <v>9545796</v>
      </c>
      <c r="I69">
        <v>48.29</v>
      </c>
      <c r="K69">
        <v>48.29</v>
      </c>
      <c r="L69">
        <v>2</v>
      </c>
      <c r="M69" t="s">
        <v>466</v>
      </c>
      <c r="N69">
        <v>1</v>
      </c>
      <c r="P69" t="s">
        <v>467</v>
      </c>
      <c r="Q69" t="s">
        <v>468</v>
      </c>
      <c r="S69">
        <v>0</v>
      </c>
      <c r="T69">
        <v>20221109</v>
      </c>
      <c r="U69">
        <v>20260131</v>
      </c>
      <c r="V69">
        <v>50171831</v>
      </c>
      <c r="W69" t="s">
        <v>635</v>
      </c>
    </row>
    <row r="70" spans="1:23" x14ac:dyDescent="0.3">
      <c r="A70" t="s">
        <v>461</v>
      </c>
      <c r="B70" t="s">
        <v>287</v>
      </c>
      <c r="C70" t="s">
        <v>462</v>
      </c>
      <c r="D70" t="s">
        <v>463</v>
      </c>
      <c r="E70" t="s">
        <v>644</v>
      </c>
      <c r="F70">
        <v>8002210112704</v>
      </c>
      <c r="G70" t="s">
        <v>645</v>
      </c>
      <c r="H70">
        <v>100273414</v>
      </c>
      <c r="I70">
        <v>48.29</v>
      </c>
      <c r="K70">
        <v>48.29</v>
      </c>
      <c r="L70">
        <v>2</v>
      </c>
      <c r="M70" t="s">
        <v>466</v>
      </c>
      <c r="N70">
        <v>1</v>
      </c>
      <c r="P70" t="s">
        <v>467</v>
      </c>
      <c r="Q70" t="s">
        <v>468</v>
      </c>
      <c r="S70">
        <v>0</v>
      </c>
      <c r="T70">
        <v>20230208</v>
      </c>
      <c r="U70">
        <v>20260131</v>
      </c>
      <c r="V70">
        <v>50171831</v>
      </c>
      <c r="W70" t="s">
        <v>635</v>
      </c>
    </row>
    <row r="71" spans="1:23" x14ac:dyDescent="0.3">
      <c r="A71" t="s">
        <v>461</v>
      </c>
      <c r="B71" t="s">
        <v>287</v>
      </c>
      <c r="C71" t="s">
        <v>462</v>
      </c>
      <c r="D71" t="s">
        <v>463</v>
      </c>
      <c r="E71" t="s">
        <v>646</v>
      </c>
      <c r="F71">
        <v>8002210125209</v>
      </c>
      <c r="G71" t="s">
        <v>647</v>
      </c>
      <c r="H71">
        <v>9545803</v>
      </c>
      <c r="I71">
        <v>48.29</v>
      </c>
      <c r="K71">
        <v>48.29</v>
      </c>
      <c r="L71">
        <v>2</v>
      </c>
      <c r="M71" t="s">
        <v>466</v>
      </c>
      <c r="N71">
        <v>1</v>
      </c>
      <c r="P71" t="s">
        <v>467</v>
      </c>
      <c r="Q71" t="s">
        <v>468</v>
      </c>
      <c r="S71">
        <v>0</v>
      </c>
      <c r="T71">
        <v>20221109</v>
      </c>
      <c r="U71">
        <v>20260131</v>
      </c>
      <c r="V71">
        <v>50171831</v>
      </c>
      <c r="W71" t="s">
        <v>635</v>
      </c>
    </row>
    <row r="72" spans="1:23" x14ac:dyDescent="0.3">
      <c r="A72" t="s">
        <v>461</v>
      </c>
      <c r="B72" t="s">
        <v>629</v>
      </c>
      <c r="C72" t="s">
        <v>630</v>
      </c>
      <c r="D72" t="s">
        <v>463</v>
      </c>
      <c r="E72" t="s">
        <v>648</v>
      </c>
      <c r="F72">
        <v>7501035025929</v>
      </c>
      <c r="G72" t="s">
        <v>649</v>
      </c>
      <c r="H72">
        <v>9584723</v>
      </c>
      <c r="I72">
        <v>16.25</v>
      </c>
      <c r="K72">
        <v>16.25</v>
      </c>
      <c r="L72">
        <v>2</v>
      </c>
      <c r="M72" t="s">
        <v>466</v>
      </c>
      <c r="N72">
        <v>1</v>
      </c>
      <c r="P72" t="s">
        <v>467</v>
      </c>
      <c r="Q72" t="s">
        <v>468</v>
      </c>
      <c r="S72">
        <v>0</v>
      </c>
      <c r="T72">
        <v>20230208</v>
      </c>
      <c r="U72">
        <v>20260131</v>
      </c>
      <c r="V72">
        <v>50171832</v>
      </c>
      <c r="W72" t="s">
        <v>543</v>
      </c>
    </row>
    <row r="73" spans="1:23" x14ac:dyDescent="0.3">
      <c r="A73" t="s">
        <v>461</v>
      </c>
      <c r="B73" t="s">
        <v>650</v>
      </c>
      <c r="C73" t="s">
        <v>651</v>
      </c>
      <c r="D73" t="s">
        <v>463</v>
      </c>
      <c r="E73" t="s">
        <v>652</v>
      </c>
      <c r="F73">
        <v>7502219320625</v>
      </c>
      <c r="G73" t="s">
        <v>653</v>
      </c>
      <c r="H73">
        <v>101251587</v>
      </c>
      <c r="I73">
        <v>17.920000000000002</v>
      </c>
      <c r="K73">
        <v>17.920000000000002</v>
      </c>
      <c r="L73">
        <v>2</v>
      </c>
      <c r="M73" t="s">
        <v>466</v>
      </c>
      <c r="N73">
        <v>1</v>
      </c>
      <c r="P73" t="s">
        <v>467</v>
      </c>
      <c r="S73">
        <v>0</v>
      </c>
      <c r="T73">
        <v>20240607</v>
      </c>
      <c r="U73">
        <v>20260131</v>
      </c>
      <c r="V73">
        <v>50171832</v>
      </c>
      <c r="W73" t="s">
        <v>543</v>
      </c>
    </row>
    <row r="74" spans="1:23" x14ac:dyDescent="0.3">
      <c r="A74" t="s">
        <v>461</v>
      </c>
      <c r="B74" t="s">
        <v>650</v>
      </c>
      <c r="C74" t="s">
        <v>651</v>
      </c>
      <c r="D74" t="s">
        <v>463</v>
      </c>
      <c r="E74" t="s">
        <v>654</v>
      </c>
      <c r="F74">
        <v>7502219320632</v>
      </c>
      <c r="G74" t="s">
        <v>655</v>
      </c>
      <c r="H74">
        <v>101251589</v>
      </c>
      <c r="I74">
        <v>17.920000000000002</v>
      </c>
      <c r="K74">
        <v>17.920000000000002</v>
      </c>
      <c r="L74">
        <v>2</v>
      </c>
      <c r="M74" t="s">
        <v>466</v>
      </c>
      <c r="N74">
        <v>1</v>
      </c>
      <c r="P74" t="s">
        <v>467</v>
      </c>
      <c r="S74">
        <v>0</v>
      </c>
      <c r="T74">
        <v>20240607</v>
      </c>
      <c r="U74">
        <v>20260131</v>
      </c>
      <c r="V74">
        <v>50171832</v>
      </c>
      <c r="W74" t="s">
        <v>543</v>
      </c>
    </row>
    <row r="75" spans="1:23" x14ac:dyDescent="0.3">
      <c r="A75" t="s">
        <v>461</v>
      </c>
      <c r="B75" t="s">
        <v>650</v>
      </c>
      <c r="C75" t="s">
        <v>651</v>
      </c>
      <c r="D75" t="s">
        <v>463</v>
      </c>
      <c r="E75" t="s">
        <v>656</v>
      </c>
      <c r="F75">
        <v>7502219320649</v>
      </c>
      <c r="G75" t="s">
        <v>657</v>
      </c>
      <c r="H75">
        <v>101251586</v>
      </c>
      <c r="I75">
        <v>17.920000000000002</v>
      </c>
      <c r="K75">
        <v>17.920000000000002</v>
      </c>
      <c r="L75">
        <v>2</v>
      </c>
      <c r="M75" t="s">
        <v>466</v>
      </c>
      <c r="N75">
        <v>1</v>
      </c>
      <c r="P75" t="s">
        <v>467</v>
      </c>
      <c r="S75">
        <v>0</v>
      </c>
      <c r="T75">
        <v>20240607</v>
      </c>
      <c r="U75">
        <v>20260131</v>
      </c>
      <c r="V75">
        <v>50171832</v>
      </c>
      <c r="W75" t="s">
        <v>543</v>
      </c>
    </row>
    <row r="76" spans="1:23" x14ac:dyDescent="0.3">
      <c r="A76" t="s">
        <v>461</v>
      </c>
      <c r="B76" t="s">
        <v>650</v>
      </c>
      <c r="C76" t="s">
        <v>651</v>
      </c>
      <c r="D76" t="s">
        <v>463</v>
      </c>
      <c r="E76" t="s">
        <v>658</v>
      </c>
      <c r="F76">
        <v>7502219320434</v>
      </c>
      <c r="G76" t="s">
        <v>659</v>
      </c>
      <c r="H76">
        <v>101251588</v>
      </c>
      <c r="I76">
        <v>17.920000000000002</v>
      </c>
      <c r="K76">
        <v>17.920000000000002</v>
      </c>
      <c r="L76">
        <v>2</v>
      </c>
      <c r="M76" t="s">
        <v>466</v>
      </c>
      <c r="N76">
        <v>1</v>
      </c>
      <c r="P76" t="s">
        <v>467</v>
      </c>
      <c r="S76">
        <v>0</v>
      </c>
      <c r="T76">
        <v>20240607</v>
      </c>
      <c r="U76">
        <v>20260131</v>
      </c>
      <c r="V76">
        <v>50171832</v>
      </c>
      <c r="W76" t="s">
        <v>543</v>
      </c>
    </row>
    <row r="77" spans="1:23" x14ac:dyDescent="0.3">
      <c r="A77" t="s">
        <v>461</v>
      </c>
      <c r="B77" t="s">
        <v>563</v>
      </c>
      <c r="C77" t="s">
        <v>564</v>
      </c>
      <c r="D77" t="s">
        <v>463</v>
      </c>
      <c r="E77" t="s">
        <v>660</v>
      </c>
      <c r="F77">
        <v>8428688035336</v>
      </c>
      <c r="G77" t="s">
        <v>661</v>
      </c>
      <c r="H77">
        <v>100262605</v>
      </c>
      <c r="I77">
        <v>183.37</v>
      </c>
      <c r="K77">
        <v>183.37</v>
      </c>
      <c r="L77">
        <v>2</v>
      </c>
      <c r="M77" t="s">
        <v>466</v>
      </c>
      <c r="N77">
        <v>1</v>
      </c>
      <c r="P77" t="s">
        <v>467</v>
      </c>
      <c r="Q77" t="s">
        <v>468</v>
      </c>
      <c r="S77">
        <v>0</v>
      </c>
      <c r="T77">
        <v>20221007</v>
      </c>
      <c r="U77">
        <v>20260131</v>
      </c>
      <c r="V77">
        <v>50112009</v>
      </c>
      <c r="W77" t="s">
        <v>567</v>
      </c>
    </row>
    <row r="78" spans="1:23" x14ac:dyDescent="0.3">
      <c r="A78" t="s">
        <v>461</v>
      </c>
      <c r="B78" t="s">
        <v>563</v>
      </c>
      <c r="C78" t="s">
        <v>564</v>
      </c>
      <c r="D78" t="s">
        <v>463</v>
      </c>
      <c r="E78" t="s">
        <v>662</v>
      </c>
      <c r="F78">
        <v>8428688031246</v>
      </c>
      <c r="G78" t="s">
        <v>663</v>
      </c>
      <c r="H78">
        <v>100262612</v>
      </c>
      <c r="I78">
        <v>475.88</v>
      </c>
      <c r="K78">
        <v>475.88</v>
      </c>
      <c r="L78">
        <v>2</v>
      </c>
      <c r="M78" t="s">
        <v>466</v>
      </c>
      <c r="N78">
        <v>1</v>
      </c>
      <c r="P78" t="s">
        <v>467</v>
      </c>
      <c r="Q78" t="s">
        <v>468</v>
      </c>
      <c r="S78">
        <v>0</v>
      </c>
      <c r="T78">
        <v>20221007</v>
      </c>
      <c r="U78">
        <v>20260131</v>
      </c>
      <c r="V78">
        <v>50111514</v>
      </c>
      <c r="W78" t="s">
        <v>664</v>
      </c>
    </row>
    <row r="79" spans="1:23" x14ac:dyDescent="0.3">
      <c r="A79" t="s">
        <v>461</v>
      </c>
      <c r="B79" t="s">
        <v>563</v>
      </c>
      <c r="C79" t="s">
        <v>564</v>
      </c>
      <c r="D79" t="s">
        <v>463</v>
      </c>
      <c r="E79" t="s">
        <v>665</v>
      </c>
      <c r="F79">
        <v>8428688033332</v>
      </c>
      <c r="G79" t="s">
        <v>666</v>
      </c>
      <c r="H79">
        <v>100262609</v>
      </c>
      <c r="I79">
        <v>305.61</v>
      </c>
      <c r="K79">
        <v>305.61</v>
      </c>
      <c r="L79">
        <v>2</v>
      </c>
      <c r="M79" t="s">
        <v>466</v>
      </c>
      <c r="N79">
        <v>1</v>
      </c>
      <c r="P79" t="s">
        <v>467</v>
      </c>
      <c r="Q79" t="s">
        <v>468</v>
      </c>
      <c r="S79">
        <v>0</v>
      </c>
      <c r="T79">
        <v>20221007</v>
      </c>
      <c r="U79">
        <v>20260131</v>
      </c>
      <c r="V79">
        <v>50112009</v>
      </c>
      <c r="W79" t="s">
        <v>567</v>
      </c>
    </row>
    <row r="80" spans="1:23" x14ac:dyDescent="0.3">
      <c r="A80" t="s">
        <v>461</v>
      </c>
      <c r="B80" t="s">
        <v>563</v>
      </c>
      <c r="C80" t="s">
        <v>564</v>
      </c>
      <c r="D80" t="s">
        <v>463</v>
      </c>
      <c r="E80" t="s">
        <v>667</v>
      </c>
      <c r="F80">
        <v>8428688032243</v>
      </c>
      <c r="G80" t="s">
        <v>668</v>
      </c>
      <c r="H80">
        <v>100262610</v>
      </c>
      <c r="I80">
        <v>314.35000000000002</v>
      </c>
      <c r="K80">
        <v>314.35000000000002</v>
      </c>
      <c r="L80">
        <v>2</v>
      </c>
      <c r="M80" t="s">
        <v>466</v>
      </c>
      <c r="N80">
        <v>1</v>
      </c>
      <c r="P80" t="s">
        <v>467</v>
      </c>
      <c r="Q80" t="s">
        <v>468</v>
      </c>
      <c r="S80">
        <v>0</v>
      </c>
      <c r="T80">
        <v>20221007</v>
      </c>
      <c r="U80">
        <v>20260131</v>
      </c>
      <c r="V80">
        <v>50111514</v>
      </c>
      <c r="W80" t="s">
        <v>664</v>
      </c>
    </row>
    <row r="81" spans="1:23" x14ac:dyDescent="0.3">
      <c r="A81" t="s">
        <v>461</v>
      </c>
      <c r="B81" t="s">
        <v>563</v>
      </c>
      <c r="C81" t="s">
        <v>564</v>
      </c>
      <c r="D81" t="s">
        <v>463</v>
      </c>
      <c r="E81" t="s">
        <v>669</v>
      </c>
      <c r="F81">
        <v>8428688036333</v>
      </c>
      <c r="G81" t="s">
        <v>670</v>
      </c>
      <c r="H81">
        <v>100262606</v>
      </c>
      <c r="I81">
        <v>183.37</v>
      </c>
      <c r="K81">
        <v>183.37</v>
      </c>
      <c r="L81">
        <v>2</v>
      </c>
      <c r="M81" t="s">
        <v>466</v>
      </c>
      <c r="N81">
        <v>1</v>
      </c>
      <c r="P81" t="s">
        <v>467</v>
      </c>
      <c r="Q81" t="s">
        <v>468</v>
      </c>
      <c r="S81">
        <v>0</v>
      </c>
      <c r="T81">
        <v>20221007</v>
      </c>
      <c r="U81">
        <v>20260131</v>
      </c>
      <c r="V81">
        <v>50112009</v>
      </c>
      <c r="W81" t="s">
        <v>567</v>
      </c>
    </row>
    <row r="82" spans="1:23" x14ac:dyDescent="0.3">
      <c r="A82" t="s">
        <v>461</v>
      </c>
      <c r="B82" t="s">
        <v>671</v>
      </c>
      <c r="C82" t="s">
        <v>672</v>
      </c>
      <c r="D82" t="s">
        <v>463</v>
      </c>
      <c r="E82" t="s">
        <v>673</v>
      </c>
      <c r="F82">
        <v>70734055003</v>
      </c>
      <c r="G82" t="s">
        <v>674</v>
      </c>
      <c r="H82">
        <v>100141853</v>
      </c>
      <c r="I82">
        <v>60.34</v>
      </c>
      <c r="K82">
        <v>60.34</v>
      </c>
      <c r="L82">
        <v>2</v>
      </c>
      <c r="M82" t="s">
        <v>466</v>
      </c>
      <c r="N82">
        <v>1</v>
      </c>
      <c r="P82" t="s">
        <v>675</v>
      </c>
      <c r="Q82" t="s">
        <v>468</v>
      </c>
      <c r="S82">
        <v>0</v>
      </c>
      <c r="T82">
        <v>20220209</v>
      </c>
      <c r="U82">
        <v>20260131</v>
      </c>
      <c r="V82">
        <v>50201700</v>
      </c>
      <c r="W82" t="s">
        <v>676</v>
      </c>
    </row>
    <row r="83" spans="1:23" x14ac:dyDescent="0.3">
      <c r="A83" t="s">
        <v>461</v>
      </c>
      <c r="B83" t="s">
        <v>671</v>
      </c>
      <c r="C83" t="s">
        <v>672</v>
      </c>
      <c r="D83" t="s">
        <v>463</v>
      </c>
      <c r="E83" t="s">
        <v>677</v>
      </c>
      <c r="F83">
        <v>70734052439</v>
      </c>
      <c r="G83" t="s">
        <v>678</v>
      </c>
      <c r="H83">
        <v>100141864</v>
      </c>
      <c r="I83">
        <v>60.34</v>
      </c>
      <c r="K83">
        <v>60.34</v>
      </c>
      <c r="L83">
        <v>2</v>
      </c>
      <c r="M83" t="s">
        <v>466</v>
      </c>
      <c r="N83">
        <v>1</v>
      </c>
      <c r="P83" t="s">
        <v>675</v>
      </c>
      <c r="Q83" t="s">
        <v>468</v>
      </c>
      <c r="S83">
        <v>0</v>
      </c>
      <c r="T83">
        <v>20220209</v>
      </c>
      <c r="U83">
        <v>20260131</v>
      </c>
      <c r="V83">
        <v>50201700</v>
      </c>
      <c r="W83" t="s">
        <v>676</v>
      </c>
    </row>
    <row r="84" spans="1:23" x14ac:dyDescent="0.3">
      <c r="A84" t="s">
        <v>461</v>
      </c>
      <c r="B84" t="s">
        <v>671</v>
      </c>
      <c r="C84" t="s">
        <v>672</v>
      </c>
      <c r="D84" t="s">
        <v>463</v>
      </c>
      <c r="E84" t="s">
        <v>679</v>
      </c>
      <c r="F84">
        <v>856429008192</v>
      </c>
      <c r="G84" t="s">
        <v>680</v>
      </c>
      <c r="H84">
        <v>100176481</v>
      </c>
      <c r="I84">
        <v>68.81</v>
      </c>
      <c r="K84">
        <v>68.81</v>
      </c>
      <c r="L84">
        <v>2</v>
      </c>
      <c r="M84" t="s">
        <v>466</v>
      </c>
      <c r="N84">
        <v>1</v>
      </c>
      <c r="P84" t="s">
        <v>675</v>
      </c>
      <c r="Q84" t="s">
        <v>468</v>
      </c>
      <c r="S84">
        <v>0</v>
      </c>
      <c r="T84">
        <v>20221221</v>
      </c>
      <c r="U84">
        <v>20260131</v>
      </c>
      <c r="V84">
        <v>50201700</v>
      </c>
      <c r="W84" t="s">
        <v>676</v>
      </c>
    </row>
    <row r="85" spans="1:23" x14ac:dyDescent="0.3">
      <c r="A85" t="s">
        <v>461</v>
      </c>
      <c r="B85" t="s">
        <v>671</v>
      </c>
      <c r="C85" t="s">
        <v>672</v>
      </c>
      <c r="D85" t="s">
        <v>463</v>
      </c>
      <c r="E85" t="s">
        <v>681</v>
      </c>
      <c r="F85">
        <v>856429008208</v>
      </c>
      <c r="G85" t="s">
        <v>682</v>
      </c>
      <c r="H85">
        <v>100176476</v>
      </c>
      <c r="I85">
        <v>68.81</v>
      </c>
      <c r="K85">
        <v>68.81</v>
      </c>
      <c r="L85">
        <v>2</v>
      </c>
      <c r="M85" t="s">
        <v>466</v>
      </c>
      <c r="N85">
        <v>1</v>
      </c>
      <c r="P85" t="s">
        <v>675</v>
      </c>
      <c r="Q85" t="s">
        <v>468</v>
      </c>
      <c r="S85">
        <v>0</v>
      </c>
      <c r="T85">
        <v>20221221</v>
      </c>
      <c r="U85">
        <v>20260131</v>
      </c>
      <c r="V85">
        <v>50201700</v>
      </c>
      <c r="W85" t="s">
        <v>676</v>
      </c>
    </row>
    <row r="86" spans="1:23" x14ac:dyDescent="0.3">
      <c r="A86" t="s">
        <v>461</v>
      </c>
      <c r="B86" t="s">
        <v>536</v>
      </c>
      <c r="C86" t="s">
        <v>537</v>
      </c>
      <c r="D86" t="s">
        <v>463</v>
      </c>
      <c r="E86" t="s">
        <v>683</v>
      </c>
      <c r="F86">
        <v>8005110060007</v>
      </c>
      <c r="G86" t="s">
        <v>684</v>
      </c>
      <c r="H86">
        <v>9550296</v>
      </c>
      <c r="I86">
        <v>50.27</v>
      </c>
      <c r="K86">
        <v>50.27</v>
      </c>
      <c r="L86">
        <v>2</v>
      </c>
      <c r="M86" t="s">
        <v>466</v>
      </c>
      <c r="N86">
        <v>1</v>
      </c>
      <c r="P86" t="s">
        <v>467</v>
      </c>
      <c r="Q86" t="s">
        <v>468</v>
      </c>
      <c r="S86">
        <v>0</v>
      </c>
      <c r="T86">
        <v>20230301</v>
      </c>
      <c r="U86">
        <v>20260131</v>
      </c>
      <c r="V86">
        <v>50406500</v>
      </c>
      <c r="W86" t="s">
        <v>540</v>
      </c>
    </row>
    <row r="87" spans="1:23" x14ac:dyDescent="0.3">
      <c r="A87" t="s">
        <v>461</v>
      </c>
      <c r="B87" t="s">
        <v>472</v>
      </c>
      <c r="C87" t="s">
        <v>473</v>
      </c>
      <c r="D87" t="s">
        <v>463</v>
      </c>
      <c r="E87" t="s">
        <v>685</v>
      </c>
      <c r="F87">
        <v>8410086704112</v>
      </c>
      <c r="G87" t="s">
        <v>686</v>
      </c>
      <c r="H87">
        <v>9521464</v>
      </c>
      <c r="I87">
        <v>44.1</v>
      </c>
      <c r="K87">
        <v>44.1</v>
      </c>
      <c r="L87">
        <v>2</v>
      </c>
      <c r="M87" t="s">
        <v>466</v>
      </c>
      <c r="N87">
        <v>1</v>
      </c>
      <c r="P87" t="s">
        <v>467</v>
      </c>
      <c r="Q87" t="s">
        <v>468</v>
      </c>
      <c r="S87">
        <v>0</v>
      </c>
      <c r="T87">
        <v>20220202</v>
      </c>
      <c r="U87">
        <v>20260131</v>
      </c>
      <c r="V87">
        <v>50171700</v>
      </c>
      <c r="W87" t="s">
        <v>687</v>
      </c>
    </row>
    <row r="88" spans="1:23" x14ac:dyDescent="0.3">
      <c r="A88" t="s">
        <v>461</v>
      </c>
      <c r="B88" t="s">
        <v>472</v>
      </c>
      <c r="C88" t="s">
        <v>473</v>
      </c>
      <c r="D88" t="s">
        <v>463</v>
      </c>
      <c r="E88" t="s">
        <v>688</v>
      </c>
      <c r="F88">
        <v>8410086704068</v>
      </c>
      <c r="G88" t="s">
        <v>689</v>
      </c>
      <c r="H88">
        <v>9521436</v>
      </c>
      <c r="I88">
        <v>44.1</v>
      </c>
      <c r="K88">
        <v>44.1</v>
      </c>
      <c r="L88">
        <v>2</v>
      </c>
      <c r="M88" t="s">
        <v>466</v>
      </c>
      <c r="N88">
        <v>1</v>
      </c>
      <c r="P88" t="s">
        <v>467</v>
      </c>
      <c r="Q88" t="s">
        <v>468</v>
      </c>
      <c r="S88">
        <v>0</v>
      </c>
      <c r="T88">
        <v>20220202</v>
      </c>
      <c r="U88">
        <v>20260131</v>
      </c>
      <c r="V88">
        <v>50171707</v>
      </c>
      <c r="W88" t="s">
        <v>690</v>
      </c>
    </row>
    <row r="89" spans="1:23" x14ac:dyDescent="0.3">
      <c r="A89" t="s">
        <v>461</v>
      </c>
      <c r="B89" t="s">
        <v>472</v>
      </c>
      <c r="C89" t="s">
        <v>473</v>
      </c>
      <c r="D89" t="s">
        <v>463</v>
      </c>
      <c r="E89" t="s">
        <v>691</v>
      </c>
      <c r="F89">
        <v>8410086704075</v>
      </c>
      <c r="G89" t="s">
        <v>692</v>
      </c>
      <c r="H89">
        <v>101223674</v>
      </c>
      <c r="I89">
        <v>44.1</v>
      </c>
      <c r="K89">
        <v>44.1</v>
      </c>
      <c r="L89">
        <v>2</v>
      </c>
      <c r="M89" t="s">
        <v>466</v>
      </c>
      <c r="N89">
        <v>1</v>
      </c>
      <c r="P89" t="s">
        <v>467</v>
      </c>
      <c r="Q89" t="s">
        <v>468</v>
      </c>
      <c r="S89">
        <v>0</v>
      </c>
      <c r="T89">
        <v>20240619</v>
      </c>
      <c r="U89">
        <v>20260131</v>
      </c>
      <c r="V89">
        <v>50171700</v>
      </c>
      <c r="W89" t="s">
        <v>687</v>
      </c>
    </row>
    <row r="90" spans="1:23" x14ac:dyDescent="0.3">
      <c r="A90" t="s">
        <v>461</v>
      </c>
      <c r="B90" t="s">
        <v>693</v>
      </c>
      <c r="C90" t="s">
        <v>694</v>
      </c>
      <c r="D90" t="s">
        <v>695</v>
      </c>
      <c r="E90" t="s">
        <v>696</v>
      </c>
      <c r="F90">
        <v>8410106022608</v>
      </c>
      <c r="G90" t="s">
        <v>697</v>
      </c>
      <c r="H90">
        <v>100409307</v>
      </c>
      <c r="I90">
        <v>98.6</v>
      </c>
      <c r="K90">
        <v>98.6</v>
      </c>
      <c r="L90">
        <v>2</v>
      </c>
      <c r="M90" t="s">
        <v>466</v>
      </c>
      <c r="N90">
        <v>1</v>
      </c>
      <c r="P90" t="s">
        <v>467</v>
      </c>
      <c r="Q90" t="s">
        <v>468</v>
      </c>
      <c r="R90">
        <v>26.5</v>
      </c>
      <c r="S90">
        <v>16</v>
      </c>
      <c r="T90">
        <v>20240415</v>
      </c>
      <c r="U90">
        <v>20260131</v>
      </c>
      <c r="V90">
        <v>50202203</v>
      </c>
      <c r="W90" t="s">
        <v>698</v>
      </c>
    </row>
    <row r="91" spans="1:23" x14ac:dyDescent="0.3">
      <c r="A91" t="s">
        <v>461</v>
      </c>
      <c r="B91" t="s">
        <v>693</v>
      </c>
      <c r="C91" t="s">
        <v>694</v>
      </c>
      <c r="D91" t="s">
        <v>695</v>
      </c>
      <c r="E91" t="s">
        <v>699</v>
      </c>
      <c r="F91">
        <v>8410106023353</v>
      </c>
      <c r="G91" t="s">
        <v>700</v>
      </c>
      <c r="H91">
        <v>9655924</v>
      </c>
      <c r="I91">
        <v>75.510000000000005</v>
      </c>
      <c r="K91">
        <v>75.510000000000005</v>
      </c>
      <c r="L91">
        <v>2</v>
      </c>
      <c r="M91" t="s">
        <v>466</v>
      </c>
      <c r="N91">
        <v>1</v>
      </c>
      <c r="P91" t="s">
        <v>467</v>
      </c>
      <c r="Q91" t="s">
        <v>468</v>
      </c>
      <c r="R91">
        <v>26.5</v>
      </c>
      <c r="S91">
        <v>16</v>
      </c>
      <c r="T91">
        <v>20240603</v>
      </c>
      <c r="U91">
        <v>20260131</v>
      </c>
      <c r="V91">
        <v>50202203</v>
      </c>
      <c r="W91" t="s">
        <v>698</v>
      </c>
    </row>
    <row r="92" spans="1:23" x14ac:dyDescent="0.3">
      <c r="A92" t="s">
        <v>461</v>
      </c>
      <c r="B92" t="s">
        <v>693</v>
      </c>
      <c r="C92" t="s">
        <v>694</v>
      </c>
      <c r="D92" t="s">
        <v>695</v>
      </c>
      <c r="E92" t="s">
        <v>701</v>
      </c>
      <c r="F92">
        <v>8410106023254</v>
      </c>
      <c r="G92" t="s">
        <v>702</v>
      </c>
      <c r="H92">
        <v>9641282</v>
      </c>
      <c r="I92">
        <v>98.6</v>
      </c>
      <c r="K92">
        <v>98.6</v>
      </c>
      <c r="L92">
        <v>2</v>
      </c>
      <c r="M92" t="s">
        <v>466</v>
      </c>
      <c r="N92">
        <v>1</v>
      </c>
      <c r="P92" t="s">
        <v>467</v>
      </c>
      <c r="Q92" t="s">
        <v>468</v>
      </c>
      <c r="R92">
        <v>26.5</v>
      </c>
      <c r="S92">
        <v>16</v>
      </c>
      <c r="T92">
        <v>20240415</v>
      </c>
      <c r="U92">
        <v>20260131</v>
      </c>
      <c r="V92">
        <v>50202203</v>
      </c>
      <c r="W92" t="s">
        <v>698</v>
      </c>
    </row>
    <row r="93" spans="1:23" x14ac:dyDescent="0.3">
      <c r="A93" t="s">
        <v>461</v>
      </c>
      <c r="B93" t="s">
        <v>703</v>
      </c>
      <c r="C93" t="s">
        <v>704</v>
      </c>
      <c r="D93" t="s">
        <v>695</v>
      </c>
      <c r="E93" t="s">
        <v>705</v>
      </c>
      <c r="F93">
        <v>8001900664608</v>
      </c>
      <c r="G93" t="s">
        <v>706</v>
      </c>
      <c r="H93">
        <v>100088459</v>
      </c>
      <c r="I93">
        <v>192.37</v>
      </c>
      <c r="K93">
        <v>192.37</v>
      </c>
      <c r="L93">
        <v>2</v>
      </c>
      <c r="M93" t="s">
        <v>466</v>
      </c>
      <c r="N93">
        <v>1</v>
      </c>
      <c r="P93" t="s">
        <v>467</v>
      </c>
      <c r="R93">
        <v>26.5</v>
      </c>
      <c r="S93">
        <v>16</v>
      </c>
      <c r="T93">
        <v>20250324</v>
      </c>
      <c r="U93">
        <v>20260131</v>
      </c>
      <c r="V93">
        <v>50202203</v>
      </c>
      <c r="W93" t="s">
        <v>698</v>
      </c>
    </row>
    <row r="94" spans="1:23" x14ac:dyDescent="0.3">
      <c r="A94" t="s">
        <v>461</v>
      </c>
      <c r="B94" t="s">
        <v>707</v>
      </c>
      <c r="C94" t="s">
        <v>708</v>
      </c>
      <c r="D94" t="s">
        <v>695</v>
      </c>
      <c r="E94" t="s">
        <v>709</v>
      </c>
      <c r="F94">
        <v>8437009911198</v>
      </c>
      <c r="G94" t="s">
        <v>710</v>
      </c>
      <c r="H94">
        <v>101081478</v>
      </c>
      <c r="I94">
        <v>725.68</v>
      </c>
      <c r="K94">
        <v>725.68</v>
      </c>
      <c r="L94">
        <v>2</v>
      </c>
      <c r="M94" t="s">
        <v>466</v>
      </c>
      <c r="N94">
        <v>1</v>
      </c>
      <c r="P94" t="s">
        <v>467</v>
      </c>
      <c r="Q94" t="s">
        <v>468</v>
      </c>
      <c r="R94">
        <v>26.5</v>
      </c>
      <c r="S94">
        <v>16</v>
      </c>
      <c r="T94">
        <v>20230505</v>
      </c>
      <c r="U94">
        <v>20260131</v>
      </c>
      <c r="V94">
        <v>50202203</v>
      </c>
      <c r="W94" t="s">
        <v>698</v>
      </c>
    </row>
    <row r="95" spans="1:23" x14ac:dyDescent="0.3">
      <c r="A95" t="s">
        <v>461</v>
      </c>
      <c r="B95" t="s">
        <v>529</v>
      </c>
      <c r="C95" t="s">
        <v>711</v>
      </c>
      <c r="D95" t="s">
        <v>695</v>
      </c>
      <c r="E95" t="s">
        <v>712</v>
      </c>
      <c r="F95">
        <v>8410261114002</v>
      </c>
      <c r="G95" t="s">
        <v>713</v>
      </c>
      <c r="H95">
        <v>9684671</v>
      </c>
      <c r="I95">
        <v>100.09</v>
      </c>
      <c r="K95">
        <v>100.09</v>
      </c>
      <c r="L95">
        <v>2</v>
      </c>
      <c r="M95" t="s">
        <v>466</v>
      </c>
      <c r="N95">
        <v>1</v>
      </c>
      <c r="P95" t="s">
        <v>467</v>
      </c>
      <c r="Q95" t="s">
        <v>468</v>
      </c>
      <c r="R95">
        <v>26.5</v>
      </c>
      <c r="S95">
        <v>16</v>
      </c>
      <c r="T95">
        <v>20220822</v>
      </c>
      <c r="U95">
        <v>20260131</v>
      </c>
      <c r="V95">
        <v>50202205</v>
      </c>
      <c r="W95" t="s">
        <v>714</v>
      </c>
    </row>
    <row r="96" spans="1:23" x14ac:dyDescent="0.3">
      <c r="A96" t="s">
        <v>461</v>
      </c>
      <c r="B96" t="s">
        <v>529</v>
      </c>
      <c r="C96" t="s">
        <v>711</v>
      </c>
      <c r="D96" t="s">
        <v>695</v>
      </c>
      <c r="E96" t="s">
        <v>715</v>
      </c>
      <c r="F96">
        <v>8410261114132</v>
      </c>
      <c r="G96" t="s">
        <v>716</v>
      </c>
      <c r="H96">
        <v>100409308</v>
      </c>
      <c r="I96">
        <v>110.3</v>
      </c>
      <c r="K96">
        <v>110.3</v>
      </c>
      <c r="L96">
        <v>2</v>
      </c>
      <c r="M96" t="s">
        <v>466</v>
      </c>
      <c r="N96">
        <v>1</v>
      </c>
      <c r="P96" t="s">
        <v>467</v>
      </c>
      <c r="R96">
        <v>26.5</v>
      </c>
      <c r="S96">
        <v>16</v>
      </c>
      <c r="T96">
        <v>20210329</v>
      </c>
      <c r="U96">
        <v>20260131</v>
      </c>
      <c r="V96">
        <v>50202205</v>
      </c>
      <c r="W96" t="s">
        <v>714</v>
      </c>
    </row>
    <row r="97" spans="1:23" x14ac:dyDescent="0.3">
      <c r="A97" t="s">
        <v>461</v>
      </c>
      <c r="B97" t="s">
        <v>693</v>
      </c>
      <c r="C97" t="s">
        <v>694</v>
      </c>
      <c r="D97" t="s">
        <v>695</v>
      </c>
      <c r="E97" t="s">
        <v>717</v>
      </c>
      <c r="F97">
        <v>8410106815118</v>
      </c>
      <c r="G97" t="s">
        <v>718</v>
      </c>
      <c r="H97">
        <v>100409306</v>
      </c>
      <c r="I97">
        <v>81.099999999999994</v>
      </c>
      <c r="K97">
        <v>81.099999999999994</v>
      </c>
      <c r="L97">
        <v>2</v>
      </c>
      <c r="M97" t="s">
        <v>466</v>
      </c>
      <c r="N97">
        <v>1</v>
      </c>
      <c r="P97" t="s">
        <v>467</v>
      </c>
      <c r="Q97" t="s">
        <v>468</v>
      </c>
      <c r="R97">
        <v>26.5</v>
      </c>
      <c r="S97">
        <v>16</v>
      </c>
      <c r="T97">
        <v>20240826</v>
      </c>
      <c r="U97">
        <v>20260131</v>
      </c>
      <c r="V97">
        <v>50202203</v>
      </c>
      <c r="W97" t="s">
        <v>698</v>
      </c>
    </row>
    <row r="98" spans="1:23" x14ac:dyDescent="0.3">
      <c r="A98" t="s">
        <v>461</v>
      </c>
      <c r="B98" t="s">
        <v>703</v>
      </c>
      <c r="C98" t="s">
        <v>704</v>
      </c>
      <c r="D98" t="s">
        <v>695</v>
      </c>
      <c r="E98" t="s">
        <v>719</v>
      </c>
      <c r="F98">
        <v>8001900234054</v>
      </c>
      <c r="G98" t="s">
        <v>720</v>
      </c>
      <c r="H98">
        <v>9637838</v>
      </c>
      <c r="I98">
        <v>89.44</v>
      </c>
      <c r="K98">
        <v>89.44</v>
      </c>
      <c r="L98">
        <v>2</v>
      </c>
      <c r="M98" t="s">
        <v>466</v>
      </c>
      <c r="N98">
        <v>1</v>
      </c>
      <c r="P98" t="s">
        <v>467</v>
      </c>
      <c r="R98">
        <v>26.5</v>
      </c>
      <c r="S98">
        <v>16</v>
      </c>
      <c r="T98">
        <v>20250324</v>
      </c>
      <c r="U98">
        <v>20260131</v>
      </c>
      <c r="V98">
        <v>50202203</v>
      </c>
      <c r="W98" t="s">
        <v>698</v>
      </c>
    </row>
    <row r="99" spans="1:23" x14ac:dyDescent="0.3">
      <c r="A99" t="s">
        <v>461</v>
      </c>
      <c r="B99" t="s">
        <v>721</v>
      </c>
      <c r="C99" t="s">
        <v>722</v>
      </c>
      <c r="D99" t="s">
        <v>695</v>
      </c>
      <c r="E99" t="s">
        <v>723</v>
      </c>
      <c r="F99">
        <v>5601142192636</v>
      </c>
      <c r="G99" t="s">
        <v>724</v>
      </c>
      <c r="H99">
        <v>100036450</v>
      </c>
      <c r="I99">
        <v>92.84</v>
      </c>
      <c r="K99">
        <v>92.84</v>
      </c>
      <c r="L99">
        <v>2</v>
      </c>
      <c r="M99" t="s">
        <v>466</v>
      </c>
      <c r="N99">
        <v>1</v>
      </c>
      <c r="P99" t="s">
        <v>467</v>
      </c>
      <c r="Q99" t="s">
        <v>468</v>
      </c>
      <c r="R99">
        <v>26.5</v>
      </c>
      <c r="S99">
        <v>16</v>
      </c>
      <c r="T99">
        <v>20220214</v>
      </c>
      <c r="U99">
        <v>20260131</v>
      </c>
      <c r="V99">
        <v>50202205</v>
      </c>
      <c r="W99" t="s">
        <v>714</v>
      </c>
    </row>
    <row r="100" spans="1:23" x14ac:dyDescent="0.3">
      <c r="A100" t="s">
        <v>461</v>
      </c>
      <c r="B100" t="s">
        <v>529</v>
      </c>
      <c r="C100" t="s">
        <v>711</v>
      </c>
      <c r="D100" t="s">
        <v>695</v>
      </c>
      <c r="E100" t="s">
        <v>725</v>
      </c>
      <c r="F100">
        <v>8410261114019</v>
      </c>
      <c r="G100" t="s">
        <v>726</v>
      </c>
      <c r="H100">
        <v>9677072</v>
      </c>
      <c r="I100">
        <v>100.09</v>
      </c>
      <c r="K100">
        <v>100.09</v>
      </c>
      <c r="L100">
        <v>2</v>
      </c>
      <c r="M100" t="s">
        <v>466</v>
      </c>
      <c r="N100">
        <v>1</v>
      </c>
      <c r="P100" t="s">
        <v>467</v>
      </c>
      <c r="Q100" t="s">
        <v>468</v>
      </c>
      <c r="R100">
        <v>26.5</v>
      </c>
      <c r="S100">
        <v>16</v>
      </c>
      <c r="T100">
        <v>20220822</v>
      </c>
      <c r="U100">
        <v>20260131</v>
      </c>
      <c r="V100">
        <v>50202205</v>
      </c>
      <c r="W100" t="s">
        <v>714</v>
      </c>
    </row>
    <row r="101" spans="1:23" x14ac:dyDescent="0.3">
      <c r="A101" t="s">
        <v>461</v>
      </c>
      <c r="B101" t="s">
        <v>529</v>
      </c>
      <c r="C101" t="s">
        <v>711</v>
      </c>
      <c r="D101" t="s">
        <v>695</v>
      </c>
      <c r="E101" t="s">
        <v>727</v>
      </c>
      <c r="F101">
        <v>8410261114125</v>
      </c>
      <c r="G101" t="s">
        <v>728</v>
      </c>
      <c r="H101">
        <v>100409310</v>
      </c>
      <c r="I101">
        <v>110.3</v>
      </c>
      <c r="K101">
        <v>110.3</v>
      </c>
      <c r="L101">
        <v>2</v>
      </c>
      <c r="M101" t="s">
        <v>466</v>
      </c>
      <c r="N101">
        <v>1</v>
      </c>
      <c r="P101" t="s">
        <v>467</v>
      </c>
      <c r="R101">
        <v>26.5</v>
      </c>
      <c r="S101">
        <v>16</v>
      </c>
      <c r="T101">
        <v>20210329</v>
      </c>
      <c r="U101">
        <v>20260131</v>
      </c>
      <c r="V101">
        <v>50202205</v>
      </c>
      <c r="W101" t="s">
        <v>714</v>
      </c>
    </row>
    <row r="102" spans="1:23" x14ac:dyDescent="0.3">
      <c r="A102" t="s">
        <v>461</v>
      </c>
      <c r="B102" t="s">
        <v>729</v>
      </c>
      <c r="C102" t="s">
        <v>730</v>
      </c>
      <c r="D102" t="s">
        <v>695</v>
      </c>
      <c r="E102" t="s">
        <v>731</v>
      </c>
      <c r="F102">
        <v>85200918744</v>
      </c>
      <c r="G102" t="s">
        <v>732</v>
      </c>
      <c r="H102">
        <v>101278043</v>
      </c>
      <c r="I102">
        <v>112.86</v>
      </c>
      <c r="K102">
        <v>112.86</v>
      </c>
      <c r="L102">
        <v>2</v>
      </c>
      <c r="M102" t="s">
        <v>466</v>
      </c>
      <c r="N102">
        <v>1</v>
      </c>
      <c r="P102" t="s">
        <v>467</v>
      </c>
      <c r="R102">
        <v>26.5</v>
      </c>
      <c r="S102">
        <v>16</v>
      </c>
      <c r="T102">
        <v>20240724</v>
      </c>
      <c r="U102">
        <v>20260131</v>
      </c>
      <c r="V102">
        <v>50202203</v>
      </c>
      <c r="W102" t="s">
        <v>698</v>
      </c>
    </row>
    <row r="103" spans="1:23" x14ac:dyDescent="0.3">
      <c r="A103" t="s">
        <v>461</v>
      </c>
      <c r="B103" t="s">
        <v>729</v>
      </c>
      <c r="C103" t="s">
        <v>730</v>
      </c>
      <c r="D103" t="s">
        <v>695</v>
      </c>
      <c r="E103" t="s">
        <v>733</v>
      </c>
      <c r="F103">
        <v>85200000296</v>
      </c>
      <c r="G103" t="s">
        <v>734</v>
      </c>
      <c r="H103">
        <v>101140266</v>
      </c>
      <c r="I103">
        <v>108.91</v>
      </c>
      <c r="K103">
        <v>108.91</v>
      </c>
      <c r="L103">
        <v>2</v>
      </c>
      <c r="M103" t="s">
        <v>466</v>
      </c>
      <c r="N103">
        <v>1</v>
      </c>
      <c r="P103" t="s">
        <v>467</v>
      </c>
      <c r="R103">
        <v>26.5</v>
      </c>
      <c r="S103">
        <v>16</v>
      </c>
      <c r="T103">
        <v>20240603</v>
      </c>
      <c r="U103">
        <v>20260131</v>
      </c>
      <c r="V103">
        <v>50202203</v>
      </c>
      <c r="W103" t="s">
        <v>698</v>
      </c>
    </row>
    <row r="104" spans="1:23" x14ac:dyDescent="0.3">
      <c r="A104" t="s">
        <v>461</v>
      </c>
      <c r="B104" t="s">
        <v>735</v>
      </c>
      <c r="C104" t="s">
        <v>736</v>
      </c>
      <c r="D104" t="s">
        <v>695</v>
      </c>
      <c r="E104" t="s">
        <v>737</v>
      </c>
      <c r="F104">
        <v>7798051950032</v>
      </c>
      <c r="G104" t="s">
        <v>738</v>
      </c>
      <c r="H104">
        <v>100495273</v>
      </c>
      <c r="I104">
        <v>165.66</v>
      </c>
      <c r="K104">
        <v>165.66</v>
      </c>
      <c r="L104">
        <v>2</v>
      </c>
      <c r="M104" t="s">
        <v>466</v>
      </c>
      <c r="N104">
        <v>1</v>
      </c>
      <c r="P104" t="s">
        <v>467</v>
      </c>
      <c r="Q104" t="s">
        <v>468</v>
      </c>
      <c r="R104">
        <v>26.5</v>
      </c>
      <c r="S104">
        <v>16</v>
      </c>
      <c r="T104">
        <v>20230519</v>
      </c>
      <c r="U104">
        <v>20260131</v>
      </c>
      <c r="V104">
        <v>50202203</v>
      </c>
      <c r="W104" t="s">
        <v>698</v>
      </c>
    </row>
    <row r="105" spans="1:23" x14ac:dyDescent="0.3">
      <c r="A105" t="s">
        <v>461</v>
      </c>
      <c r="B105" t="s">
        <v>735</v>
      </c>
      <c r="C105" t="s">
        <v>736</v>
      </c>
      <c r="D105" t="s">
        <v>695</v>
      </c>
      <c r="E105" t="s">
        <v>739</v>
      </c>
      <c r="F105">
        <v>7798051950025</v>
      </c>
      <c r="G105" t="s">
        <v>740</v>
      </c>
      <c r="H105">
        <v>100480994</v>
      </c>
      <c r="I105">
        <v>275.76</v>
      </c>
      <c r="K105">
        <v>275.76</v>
      </c>
      <c r="L105">
        <v>2</v>
      </c>
      <c r="M105" t="s">
        <v>466</v>
      </c>
      <c r="N105">
        <v>1</v>
      </c>
      <c r="P105" t="s">
        <v>467</v>
      </c>
      <c r="Q105" t="s">
        <v>468</v>
      </c>
      <c r="R105">
        <v>26.5</v>
      </c>
      <c r="S105">
        <v>16</v>
      </c>
      <c r="T105">
        <v>20211020</v>
      </c>
      <c r="U105">
        <v>20260131</v>
      </c>
      <c r="V105">
        <v>50202203</v>
      </c>
      <c r="W105" t="s">
        <v>698</v>
      </c>
    </row>
    <row r="106" spans="1:23" x14ac:dyDescent="0.3">
      <c r="A106" t="s">
        <v>461</v>
      </c>
      <c r="B106" t="s">
        <v>741</v>
      </c>
      <c r="C106" t="s">
        <v>742</v>
      </c>
      <c r="D106" t="s">
        <v>695</v>
      </c>
      <c r="E106" t="s">
        <v>743</v>
      </c>
      <c r="F106">
        <v>7804320753607</v>
      </c>
      <c r="G106" t="s">
        <v>744</v>
      </c>
      <c r="H106">
        <v>101140908</v>
      </c>
      <c r="I106">
        <v>91.25</v>
      </c>
      <c r="K106">
        <v>91.25</v>
      </c>
      <c r="L106">
        <v>2</v>
      </c>
      <c r="M106" t="s">
        <v>466</v>
      </c>
      <c r="N106">
        <v>1</v>
      </c>
      <c r="P106" t="s">
        <v>467</v>
      </c>
      <c r="Q106" t="s">
        <v>468</v>
      </c>
      <c r="R106">
        <v>26.5</v>
      </c>
      <c r="S106">
        <v>16</v>
      </c>
      <c r="T106">
        <v>20240812</v>
      </c>
      <c r="U106">
        <v>20260131</v>
      </c>
      <c r="V106">
        <v>50202203</v>
      </c>
      <c r="W106" t="s">
        <v>698</v>
      </c>
    </row>
    <row r="107" spans="1:23" x14ac:dyDescent="0.3">
      <c r="A107" t="s">
        <v>461</v>
      </c>
      <c r="B107" t="s">
        <v>741</v>
      </c>
      <c r="C107" t="s">
        <v>742</v>
      </c>
      <c r="D107" t="s">
        <v>695</v>
      </c>
      <c r="E107" t="s">
        <v>745</v>
      </c>
      <c r="F107">
        <v>7804320462004</v>
      </c>
      <c r="G107" t="s">
        <v>746</v>
      </c>
      <c r="H107">
        <v>101140909</v>
      </c>
      <c r="I107">
        <v>91.25</v>
      </c>
      <c r="K107">
        <v>91.25</v>
      </c>
      <c r="L107">
        <v>2</v>
      </c>
      <c r="M107" t="s">
        <v>466</v>
      </c>
      <c r="N107">
        <v>1</v>
      </c>
      <c r="P107" t="s">
        <v>467</v>
      </c>
      <c r="Q107" t="s">
        <v>468</v>
      </c>
      <c r="R107">
        <v>26.5</v>
      </c>
      <c r="S107">
        <v>16</v>
      </c>
      <c r="T107">
        <v>20240812</v>
      </c>
      <c r="U107">
        <v>20260131</v>
      </c>
      <c r="V107">
        <v>50202203</v>
      </c>
      <c r="W107" t="s">
        <v>698</v>
      </c>
    </row>
    <row r="108" spans="1:23" x14ac:dyDescent="0.3">
      <c r="A108" t="s">
        <v>461</v>
      </c>
      <c r="B108" t="s">
        <v>747</v>
      </c>
      <c r="C108" t="s">
        <v>748</v>
      </c>
      <c r="D108" t="s">
        <v>695</v>
      </c>
      <c r="E108" t="s">
        <v>749</v>
      </c>
      <c r="F108">
        <v>8436538813560</v>
      </c>
      <c r="G108" t="s">
        <v>750</v>
      </c>
      <c r="H108">
        <v>100151443</v>
      </c>
      <c r="I108">
        <v>380.63</v>
      </c>
      <c r="K108">
        <v>380.63</v>
      </c>
      <c r="L108">
        <v>2</v>
      </c>
      <c r="M108" t="s">
        <v>466</v>
      </c>
      <c r="N108">
        <v>1</v>
      </c>
      <c r="P108" t="s">
        <v>675</v>
      </c>
      <c r="R108">
        <v>26.5</v>
      </c>
      <c r="S108">
        <v>16</v>
      </c>
      <c r="T108">
        <v>20211004</v>
      </c>
      <c r="U108">
        <v>20260131</v>
      </c>
      <c r="V108">
        <v>50202203</v>
      </c>
      <c r="W108" t="s">
        <v>698</v>
      </c>
    </row>
    <row r="109" spans="1:23" x14ac:dyDescent="0.3">
      <c r="A109" t="s">
        <v>461</v>
      </c>
      <c r="B109" t="s">
        <v>747</v>
      </c>
      <c r="C109" t="s">
        <v>748</v>
      </c>
      <c r="D109" t="s">
        <v>695</v>
      </c>
      <c r="E109" t="s">
        <v>751</v>
      </c>
      <c r="F109">
        <v>8436538814536</v>
      </c>
      <c r="G109" t="s">
        <v>752</v>
      </c>
      <c r="H109">
        <v>101209768</v>
      </c>
      <c r="I109">
        <v>405.53</v>
      </c>
      <c r="K109">
        <v>405.53</v>
      </c>
      <c r="L109">
        <v>2</v>
      </c>
      <c r="M109" t="s">
        <v>466</v>
      </c>
      <c r="N109">
        <v>1</v>
      </c>
      <c r="P109" t="s">
        <v>467</v>
      </c>
      <c r="R109">
        <v>26.5</v>
      </c>
      <c r="S109">
        <v>16</v>
      </c>
      <c r="T109">
        <v>20240301</v>
      </c>
      <c r="U109">
        <v>20260131</v>
      </c>
      <c r="V109">
        <v>50202203</v>
      </c>
      <c r="W109" t="s">
        <v>698</v>
      </c>
    </row>
    <row r="110" spans="1:23" x14ac:dyDescent="0.3">
      <c r="A110" t="s">
        <v>461</v>
      </c>
      <c r="B110" t="s">
        <v>753</v>
      </c>
      <c r="C110" t="s">
        <v>754</v>
      </c>
      <c r="D110" t="s">
        <v>695</v>
      </c>
      <c r="E110" t="s">
        <v>755</v>
      </c>
      <c r="F110">
        <v>8429073020012</v>
      </c>
      <c r="G110" t="s">
        <v>756</v>
      </c>
      <c r="H110">
        <v>100480995</v>
      </c>
      <c r="I110">
        <v>366.92</v>
      </c>
      <c r="K110">
        <v>366.92</v>
      </c>
      <c r="L110">
        <v>2</v>
      </c>
      <c r="M110" t="s">
        <v>466</v>
      </c>
      <c r="N110">
        <v>1</v>
      </c>
      <c r="P110" t="s">
        <v>467</v>
      </c>
      <c r="Q110" t="s">
        <v>468</v>
      </c>
      <c r="R110">
        <v>30</v>
      </c>
      <c r="S110">
        <v>16</v>
      </c>
      <c r="T110">
        <v>20211020</v>
      </c>
      <c r="U110">
        <v>20260131</v>
      </c>
      <c r="V110">
        <v>50202203</v>
      </c>
      <c r="W110" t="s">
        <v>698</v>
      </c>
    </row>
    <row r="111" spans="1:23" x14ac:dyDescent="0.3">
      <c r="A111" t="s">
        <v>461</v>
      </c>
      <c r="B111" t="s">
        <v>753</v>
      </c>
      <c r="C111" t="s">
        <v>754</v>
      </c>
      <c r="D111" t="s">
        <v>695</v>
      </c>
      <c r="E111" t="s">
        <v>757</v>
      </c>
      <c r="F111">
        <v>8429073022016</v>
      </c>
      <c r="G111" t="s">
        <v>758</v>
      </c>
      <c r="H111">
        <v>100549812</v>
      </c>
      <c r="I111">
        <v>401.54</v>
      </c>
      <c r="K111">
        <v>401.54</v>
      </c>
      <c r="L111">
        <v>2</v>
      </c>
      <c r="M111" t="s">
        <v>466</v>
      </c>
      <c r="N111">
        <v>1</v>
      </c>
      <c r="P111" t="s">
        <v>467</v>
      </c>
      <c r="R111">
        <v>30</v>
      </c>
      <c r="S111">
        <v>16</v>
      </c>
      <c r="T111">
        <v>20220825</v>
      </c>
      <c r="U111">
        <v>20260131</v>
      </c>
      <c r="V111">
        <v>50202203</v>
      </c>
      <c r="W111" t="s">
        <v>698</v>
      </c>
    </row>
    <row r="112" spans="1:23" x14ac:dyDescent="0.3">
      <c r="A112" t="s">
        <v>461</v>
      </c>
      <c r="B112" t="s">
        <v>759</v>
      </c>
      <c r="C112" t="s">
        <v>760</v>
      </c>
      <c r="D112" t="s">
        <v>695</v>
      </c>
      <c r="E112" t="s">
        <v>761</v>
      </c>
      <c r="F112">
        <v>8437020273107</v>
      </c>
      <c r="G112" t="s">
        <v>762</v>
      </c>
      <c r="H112">
        <v>100549814</v>
      </c>
      <c r="I112">
        <v>432.69</v>
      </c>
      <c r="K112">
        <v>432.69</v>
      </c>
      <c r="L112">
        <v>2</v>
      </c>
      <c r="M112" t="s">
        <v>466</v>
      </c>
      <c r="N112">
        <v>1</v>
      </c>
      <c r="P112" t="s">
        <v>467</v>
      </c>
      <c r="Q112" t="s">
        <v>468</v>
      </c>
      <c r="R112">
        <v>30</v>
      </c>
      <c r="S112">
        <v>16</v>
      </c>
      <c r="T112">
        <v>20220825</v>
      </c>
      <c r="U112">
        <v>20260131</v>
      </c>
      <c r="V112">
        <v>50202203</v>
      </c>
      <c r="W112" t="s">
        <v>698</v>
      </c>
    </row>
    <row r="113" spans="1:23" x14ac:dyDescent="0.3">
      <c r="A113" t="s">
        <v>461</v>
      </c>
      <c r="B113" t="s">
        <v>529</v>
      </c>
      <c r="C113" t="s">
        <v>530</v>
      </c>
      <c r="D113" t="s">
        <v>695</v>
      </c>
      <c r="E113" t="s">
        <v>763</v>
      </c>
      <c r="F113">
        <v>8410261206257</v>
      </c>
      <c r="G113" t="s">
        <v>764</v>
      </c>
      <c r="H113">
        <v>100107247</v>
      </c>
      <c r="I113">
        <v>37.270000000000003</v>
      </c>
      <c r="K113">
        <v>37.270000000000003</v>
      </c>
      <c r="L113">
        <v>2</v>
      </c>
      <c r="M113" t="s">
        <v>466</v>
      </c>
      <c r="N113">
        <v>1</v>
      </c>
      <c r="P113" t="s">
        <v>467</v>
      </c>
      <c r="Q113" t="s">
        <v>468</v>
      </c>
      <c r="R113">
        <v>26.5</v>
      </c>
      <c r="S113">
        <v>16</v>
      </c>
      <c r="T113">
        <v>20210323</v>
      </c>
      <c r="U113">
        <v>20260131</v>
      </c>
      <c r="V113">
        <v>50202203</v>
      </c>
      <c r="W113" t="s">
        <v>698</v>
      </c>
    </row>
    <row r="114" spans="1:23" x14ac:dyDescent="0.3">
      <c r="A114" t="s">
        <v>461</v>
      </c>
      <c r="B114" t="s">
        <v>529</v>
      </c>
      <c r="C114" t="s">
        <v>530</v>
      </c>
      <c r="D114" t="s">
        <v>695</v>
      </c>
      <c r="E114" t="s">
        <v>765</v>
      </c>
      <c r="F114">
        <v>8410261206264</v>
      </c>
      <c r="G114" t="s">
        <v>766</v>
      </c>
      <c r="H114">
        <v>100107249</v>
      </c>
      <c r="I114">
        <v>37.270000000000003</v>
      </c>
      <c r="K114">
        <v>37.270000000000003</v>
      </c>
      <c r="L114">
        <v>2</v>
      </c>
      <c r="M114" t="s">
        <v>466</v>
      </c>
      <c r="N114">
        <v>1</v>
      </c>
      <c r="P114" t="s">
        <v>467</v>
      </c>
      <c r="R114">
        <v>26.5</v>
      </c>
      <c r="S114">
        <v>16</v>
      </c>
      <c r="T114">
        <v>20210323</v>
      </c>
      <c r="U114">
        <v>20260131</v>
      </c>
      <c r="V114">
        <v>50202203</v>
      </c>
      <c r="W114" t="s">
        <v>698</v>
      </c>
    </row>
    <row r="115" spans="1:23" x14ac:dyDescent="0.3">
      <c r="A115" t="s">
        <v>461</v>
      </c>
      <c r="B115" t="s">
        <v>703</v>
      </c>
      <c r="C115" t="s">
        <v>704</v>
      </c>
      <c r="D115" t="s">
        <v>695</v>
      </c>
      <c r="E115" t="s">
        <v>767</v>
      </c>
      <c r="F115">
        <v>8001900527057</v>
      </c>
      <c r="G115" t="s">
        <v>768</v>
      </c>
      <c r="H115">
        <v>9637831</v>
      </c>
      <c r="I115">
        <v>89.44</v>
      </c>
      <c r="K115">
        <v>89.44</v>
      </c>
      <c r="L115">
        <v>2</v>
      </c>
      <c r="M115" t="s">
        <v>466</v>
      </c>
      <c r="N115">
        <v>1</v>
      </c>
      <c r="P115" t="s">
        <v>467</v>
      </c>
      <c r="R115">
        <v>26.5</v>
      </c>
      <c r="S115">
        <v>16</v>
      </c>
      <c r="T115">
        <v>20250324</v>
      </c>
      <c r="U115">
        <v>20260131</v>
      </c>
      <c r="V115">
        <v>50202203</v>
      </c>
      <c r="W115" t="s">
        <v>698</v>
      </c>
    </row>
    <row r="116" spans="1:23" x14ac:dyDescent="0.3">
      <c r="A116" t="s">
        <v>461</v>
      </c>
      <c r="B116" t="s">
        <v>769</v>
      </c>
      <c r="C116" t="s">
        <v>770</v>
      </c>
      <c r="D116" t="s">
        <v>695</v>
      </c>
      <c r="E116" t="s">
        <v>771</v>
      </c>
      <c r="F116">
        <v>8437011601889</v>
      </c>
      <c r="G116" t="s">
        <v>772</v>
      </c>
      <c r="H116">
        <v>100514860</v>
      </c>
      <c r="I116">
        <v>1851.92</v>
      </c>
      <c r="K116">
        <v>1851.92</v>
      </c>
      <c r="L116">
        <v>2</v>
      </c>
      <c r="M116" t="s">
        <v>466</v>
      </c>
      <c r="N116">
        <v>1</v>
      </c>
      <c r="P116" t="s">
        <v>675</v>
      </c>
      <c r="R116">
        <v>30</v>
      </c>
      <c r="S116">
        <v>16</v>
      </c>
      <c r="T116">
        <v>20220413</v>
      </c>
      <c r="U116">
        <v>20260131</v>
      </c>
      <c r="V116">
        <v>50202203</v>
      </c>
      <c r="W116" t="s">
        <v>698</v>
      </c>
    </row>
    <row r="117" spans="1:23" x14ac:dyDescent="0.3">
      <c r="A117" t="s">
        <v>461</v>
      </c>
      <c r="B117" t="s">
        <v>769</v>
      </c>
      <c r="C117" t="s">
        <v>770</v>
      </c>
      <c r="D117" t="s">
        <v>695</v>
      </c>
      <c r="E117" t="s">
        <v>773</v>
      </c>
      <c r="F117">
        <v>8437019818074</v>
      </c>
      <c r="G117" t="s">
        <v>774</v>
      </c>
      <c r="H117">
        <v>100549810</v>
      </c>
      <c r="I117">
        <v>1851.92</v>
      </c>
      <c r="K117">
        <v>1851.92</v>
      </c>
      <c r="L117">
        <v>2</v>
      </c>
      <c r="M117" t="s">
        <v>466</v>
      </c>
      <c r="N117">
        <v>1</v>
      </c>
      <c r="P117" t="s">
        <v>675</v>
      </c>
      <c r="Q117" t="s">
        <v>468</v>
      </c>
      <c r="R117">
        <v>30</v>
      </c>
      <c r="S117">
        <v>16</v>
      </c>
      <c r="T117">
        <v>20220825</v>
      </c>
      <c r="U117">
        <v>20260131</v>
      </c>
      <c r="V117">
        <v>50202203</v>
      </c>
      <c r="W117" t="s">
        <v>698</v>
      </c>
    </row>
    <row r="118" spans="1:23" x14ac:dyDescent="0.3">
      <c r="A118" t="s">
        <v>461</v>
      </c>
      <c r="B118" t="s">
        <v>769</v>
      </c>
      <c r="C118" t="s">
        <v>770</v>
      </c>
      <c r="D118" t="s">
        <v>695</v>
      </c>
      <c r="E118" t="s">
        <v>775</v>
      </c>
      <c r="F118">
        <v>8437019818197</v>
      </c>
      <c r="G118" t="s">
        <v>776</v>
      </c>
      <c r="H118">
        <v>101105585</v>
      </c>
      <c r="I118">
        <v>2215.38</v>
      </c>
      <c r="K118">
        <v>2215.38</v>
      </c>
      <c r="L118">
        <v>2</v>
      </c>
      <c r="M118" t="s">
        <v>466</v>
      </c>
      <c r="N118">
        <v>1</v>
      </c>
      <c r="P118" t="s">
        <v>675</v>
      </c>
      <c r="R118">
        <v>30</v>
      </c>
      <c r="S118">
        <v>16</v>
      </c>
      <c r="T118">
        <v>20230706</v>
      </c>
      <c r="U118">
        <v>20260131</v>
      </c>
      <c r="V118">
        <v>50202203</v>
      </c>
      <c r="W118" t="s">
        <v>698</v>
      </c>
    </row>
    <row r="119" spans="1:23" x14ac:dyDescent="0.3">
      <c r="A119" t="s">
        <v>461</v>
      </c>
      <c r="B119" t="s">
        <v>777</v>
      </c>
      <c r="C119" t="s">
        <v>778</v>
      </c>
      <c r="D119" t="s">
        <v>695</v>
      </c>
      <c r="E119" t="s">
        <v>779</v>
      </c>
      <c r="F119">
        <v>8411509202024</v>
      </c>
      <c r="G119" t="s">
        <v>780</v>
      </c>
      <c r="H119">
        <v>101334768</v>
      </c>
      <c r="I119">
        <v>452.49</v>
      </c>
      <c r="K119">
        <v>452.49</v>
      </c>
      <c r="L119">
        <v>2</v>
      </c>
      <c r="M119" t="s">
        <v>466</v>
      </c>
      <c r="N119">
        <v>1</v>
      </c>
      <c r="P119" t="s">
        <v>467</v>
      </c>
      <c r="R119">
        <v>26.5</v>
      </c>
      <c r="S119">
        <v>16</v>
      </c>
      <c r="T119">
        <v>20241021</v>
      </c>
      <c r="U119">
        <v>20260131</v>
      </c>
      <c r="V119">
        <v>50202203</v>
      </c>
      <c r="W119" t="s">
        <v>698</v>
      </c>
    </row>
    <row r="120" spans="1:23" x14ac:dyDescent="0.3">
      <c r="A120" t="s">
        <v>461</v>
      </c>
      <c r="B120" t="s">
        <v>693</v>
      </c>
      <c r="C120" t="s">
        <v>781</v>
      </c>
      <c r="D120" t="s">
        <v>695</v>
      </c>
      <c r="E120" t="s">
        <v>782</v>
      </c>
      <c r="F120">
        <v>8410423000013</v>
      </c>
      <c r="G120" t="s">
        <v>783</v>
      </c>
      <c r="H120">
        <v>9655889</v>
      </c>
      <c r="I120">
        <v>156.69</v>
      </c>
      <c r="K120">
        <v>156.69</v>
      </c>
      <c r="L120">
        <v>2</v>
      </c>
      <c r="M120" t="s">
        <v>466</v>
      </c>
      <c r="N120">
        <v>1</v>
      </c>
      <c r="P120" t="s">
        <v>467</v>
      </c>
      <c r="Q120" t="s">
        <v>468</v>
      </c>
      <c r="R120">
        <v>26.5</v>
      </c>
      <c r="S120">
        <v>16</v>
      </c>
      <c r="T120">
        <v>20220214</v>
      </c>
      <c r="U120">
        <v>20260131</v>
      </c>
      <c r="V120">
        <v>50202203</v>
      </c>
      <c r="W120" t="s">
        <v>698</v>
      </c>
    </row>
    <row r="121" spans="1:23" x14ac:dyDescent="0.3">
      <c r="A121" t="s">
        <v>461</v>
      </c>
      <c r="B121" t="s">
        <v>707</v>
      </c>
      <c r="C121" t="s">
        <v>784</v>
      </c>
      <c r="D121" t="s">
        <v>695</v>
      </c>
      <c r="E121" t="s">
        <v>785</v>
      </c>
      <c r="F121">
        <v>8426411002198</v>
      </c>
      <c r="G121" t="s">
        <v>786</v>
      </c>
      <c r="H121">
        <v>100549811</v>
      </c>
      <c r="I121">
        <v>778.84</v>
      </c>
      <c r="K121">
        <v>778.84</v>
      </c>
      <c r="L121">
        <v>2</v>
      </c>
      <c r="M121" t="s">
        <v>466</v>
      </c>
      <c r="N121">
        <v>1</v>
      </c>
      <c r="P121" t="s">
        <v>675</v>
      </c>
      <c r="Q121" t="s">
        <v>468</v>
      </c>
      <c r="R121">
        <v>30</v>
      </c>
      <c r="S121">
        <v>16</v>
      </c>
      <c r="T121">
        <v>20220825</v>
      </c>
      <c r="U121">
        <v>20260131</v>
      </c>
      <c r="V121">
        <v>50202203</v>
      </c>
      <c r="W121" t="s">
        <v>698</v>
      </c>
    </row>
    <row r="122" spans="1:23" x14ac:dyDescent="0.3">
      <c r="A122" t="s">
        <v>461</v>
      </c>
      <c r="B122" t="s">
        <v>741</v>
      </c>
      <c r="C122" t="s">
        <v>787</v>
      </c>
      <c r="D122" t="s">
        <v>695</v>
      </c>
      <c r="E122" t="s">
        <v>788</v>
      </c>
      <c r="F122">
        <v>7804320214085</v>
      </c>
      <c r="G122" t="s">
        <v>789</v>
      </c>
      <c r="H122">
        <v>9661806</v>
      </c>
      <c r="I122">
        <v>97.33</v>
      </c>
      <c r="K122">
        <v>97.33</v>
      </c>
      <c r="L122">
        <v>2</v>
      </c>
      <c r="M122" t="s">
        <v>466</v>
      </c>
      <c r="N122">
        <v>1</v>
      </c>
      <c r="P122" t="s">
        <v>675</v>
      </c>
      <c r="Q122" t="s">
        <v>468</v>
      </c>
      <c r="R122">
        <v>26.5</v>
      </c>
      <c r="S122">
        <v>16</v>
      </c>
      <c r="T122">
        <v>20220214</v>
      </c>
      <c r="U122">
        <v>20260131</v>
      </c>
      <c r="V122">
        <v>50202203</v>
      </c>
      <c r="W122" t="s">
        <v>698</v>
      </c>
    </row>
    <row r="123" spans="1:23" x14ac:dyDescent="0.3">
      <c r="A123" t="s">
        <v>461</v>
      </c>
      <c r="B123" t="s">
        <v>529</v>
      </c>
      <c r="C123" t="s">
        <v>711</v>
      </c>
      <c r="D123" t="s">
        <v>695</v>
      </c>
      <c r="E123" t="s">
        <v>790</v>
      </c>
      <c r="F123">
        <v>8410415360729</v>
      </c>
      <c r="G123" t="s">
        <v>791</v>
      </c>
      <c r="H123">
        <v>9667710</v>
      </c>
      <c r="I123">
        <v>86.8</v>
      </c>
      <c r="K123">
        <v>86.8</v>
      </c>
      <c r="L123">
        <v>2</v>
      </c>
      <c r="M123" t="s">
        <v>466</v>
      </c>
      <c r="N123">
        <v>1</v>
      </c>
      <c r="P123" t="s">
        <v>467</v>
      </c>
      <c r="Q123" t="s">
        <v>468</v>
      </c>
      <c r="R123">
        <v>26.5</v>
      </c>
      <c r="S123">
        <v>16</v>
      </c>
      <c r="T123">
        <v>20220822</v>
      </c>
      <c r="U123">
        <v>20260131</v>
      </c>
      <c r="V123">
        <v>50202203</v>
      </c>
      <c r="W123" t="s">
        <v>698</v>
      </c>
    </row>
    <row r="124" spans="1:23" x14ac:dyDescent="0.3">
      <c r="A124" t="s">
        <v>461</v>
      </c>
      <c r="B124" t="s">
        <v>529</v>
      </c>
      <c r="C124" t="s">
        <v>711</v>
      </c>
      <c r="D124" t="s">
        <v>695</v>
      </c>
      <c r="E124" t="s">
        <v>792</v>
      </c>
      <c r="F124">
        <v>8410415580769</v>
      </c>
      <c r="G124" t="s">
        <v>793</v>
      </c>
      <c r="H124">
        <v>9665365</v>
      </c>
      <c r="I124">
        <v>64.540000000000006</v>
      </c>
      <c r="K124">
        <v>64.540000000000006</v>
      </c>
      <c r="L124">
        <v>2</v>
      </c>
      <c r="M124" t="s">
        <v>466</v>
      </c>
      <c r="N124">
        <v>1</v>
      </c>
      <c r="P124" t="s">
        <v>467</v>
      </c>
      <c r="Q124" t="s">
        <v>468</v>
      </c>
      <c r="R124">
        <v>26.5</v>
      </c>
      <c r="S124">
        <v>16</v>
      </c>
      <c r="T124">
        <v>20231009</v>
      </c>
      <c r="U124">
        <v>20260131</v>
      </c>
      <c r="V124">
        <v>50202203</v>
      </c>
      <c r="W124" t="s">
        <v>698</v>
      </c>
    </row>
    <row r="125" spans="1:23" x14ac:dyDescent="0.3">
      <c r="A125" t="s">
        <v>461</v>
      </c>
      <c r="B125" t="s">
        <v>794</v>
      </c>
      <c r="C125" t="s">
        <v>795</v>
      </c>
      <c r="D125" t="s">
        <v>695</v>
      </c>
      <c r="E125" t="s">
        <v>796</v>
      </c>
      <c r="F125">
        <v>8410026047545</v>
      </c>
      <c r="G125" t="s">
        <v>797</v>
      </c>
      <c r="H125">
        <v>9685231</v>
      </c>
      <c r="I125">
        <v>145.99</v>
      </c>
      <c r="K125">
        <v>145.99</v>
      </c>
      <c r="L125">
        <v>2</v>
      </c>
      <c r="M125" t="s">
        <v>466</v>
      </c>
      <c r="N125">
        <v>1</v>
      </c>
      <c r="P125" t="s">
        <v>467</v>
      </c>
      <c r="Q125" t="s">
        <v>468</v>
      </c>
      <c r="R125">
        <v>26.5</v>
      </c>
      <c r="S125">
        <v>16</v>
      </c>
      <c r="T125">
        <v>20220214</v>
      </c>
      <c r="U125">
        <v>20260131</v>
      </c>
      <c r="V125">
        <v>50202203</v>
      </c>
      <c r="W125" t="s">
        <v>698</v>
      </c>
    </row>
    <row r="126" spans="1:23" x14ac:dyDescent="0.3">
      <c r="A126" t="s">
        <v>461</v>
      </c>
      <c r="B126" t="s">
        <v>794</v>
      </c>
      <c r="C126" t="s">
        <v>795</v>
      </c>
      <c r="D126" t="s">
        <v>695</v>
      </c>
      <c r="E126" t="s">
        <v>798</v>
      </c>
      <c r="F126">
        <v>8410026047408</v>
      </c>
      <c r="G126" t="s">
        <v>799</v>
      </c>
      <c r="H126">
        <v>9609199</v>
      </c>
      <c r="I126">
        <v>73.59</v>
      </c>
      <c r="K126">
        <v>73.59</v>
      </c>
      <c r="L126">
        <v>2</v>
      </c>
      <c r="M126" t="s">
        <v>466</v>
      </c>
      <c r="N126">
        <v>1</v>
      </c>
      <c r="P126" t="s">
        <v>467</v>
      </c>
      <c r="Q126" t="s">
        <v>468</v>
      </c>
      <c r="R126">
        <v>26.5</v>
      </c>
      <c r="S126">
        <v>16</v>
      </c>
      <c r="T126">
        <v>20230501</v>
      </c>
      <c r="U126">
        <v>20260131</v>
      </c>
      <c r="V126">
        <v>50202203</v>
      </c>
      <c r="W126" t="s">
        <v>698</v>
      </c>
    </row>
    <row r="127" spans="1:23" x14ac:dyDescent="0.3">
      <c r="A127" t="s">
        <v>461</v>
      </c>
      <c r="B127" t="s">
        <v>800</v>
      </c>
      <c r="C127" t="s">
        <v>801</v>
      </c>
      <c r="D127" t="s">
        <v>695</v>
      </c>
      <c r="E127" t="s">
        <v>802</v>
      </c>
      <c r="F127">
        <v>8436028611102</v>
      </c>
      <c r="G127" t="s">
        <v>803</v>
      </c>
      <c r="H127">
        <v>100514862</v>
      </c>
      <c r="I127">
        <v>1142.31</v>
      </c>
      <c r="K127">
        <v>1142.31</v>
      </c>
      <c r="L127">
        <v>2</v>
      </c>
      <c r="M127" t="s">
        <v>466</v>
      </c>
      <c r="N127">
        <v>1</v>
      </c>
      <c r="P127" t="s">
        <v>467</v>
      </c>
      <c r="R127">
        <v>30</v>
      </c>
      <c r="S127">
        <v>16</v>
      </c>
      <c r="T127">
        <v>20220413</v>
      </c>
      <c r="U127">
        <v>20260131</v>
      </c>
      <c r="V127">
        <v>50202203</v>
      </c>
      <c r="W127" t="s">
        <v>698</v>
      </c>
    </row>
    <row r="128" spans="1:23" x14ac:dyDescent="0.3">
      <c r="A128" t="s">
        <v>461</v>
      </c>
      <c r="B128" t="s">
        <v>800</v>
      </c>
      <c r="C128" t="s">
        <v>801</v>
      </c>
      <c r="D128" t="s">
        <v>695</v>
      </c>
      <c r="E128" t="s">
        <v>804</v>
      </c>
      <c r="F128">
        <v>8436028611225</v>
      </c>
      <c r="G128" t="s">
        <v>805</v>
      </c>
      <c r="H128">
        <v>101081480</v>
      </c>
      <c r="I128">
        <v>1176.92</v>
      </c>
      <c r="K128">
        <v>1176.92</v>
      </c>
      <c r="L128">
        <v>2</v>
      </c>
      <c r="M128" t="s">
        <v>466</v>
      </c>
      <c r="N128">
        <v>1</v>
      </c>
      <c r="P128" t="s">
        <v>467</v>
      </c>
      <c r="R128">
        <v>30</v>
      </c>
      <c r="S128">
        <v>16</v>
      </c>
      <c r="T128">
        <v>20230505</v>
      </c>
      <c r="U128">
        <v>20260131</v>
      </c>
      <c r="V128">
        <v>50202203</v>
      </c>
      <c r="W128" t="s">
        <v>698</v>
      </c>
    </row>
    <row r="129" spans="1:23" x14ac:dyDescent="0.3">
      <c r="A129" t="s">
        <v>461</v>
      </c>
      <c r="B129" t="s">
        <v>747</v>
      </c>
      <c r="C129" t="s">
        <v>806</v>
      </c>
      <c r="D129" t="s">
        <v>695</v>
      </c>
      <c r="E129" t="s">
        <v>807</v>
      </c>
      <c r="F129">
        <v>8436538813218</v>
      </c>
      <c r="G129" t="s">
        <v>808</v>
      </c>
      <c r="H129">
        <v>100480996</v>
      </c>
      <c r="I129">
        <v>1104.23</v>
      </c>
      <c r="K129">
        <v>1104.23</v>
      </c>
      <c r="L129">
        <v>2</v>
      </c>
      <c r="M129" t="s">
        <v>466</v>
      </c>
      <c r="N129">
        <v>1</v>
      </c>
      <c r="P129" t="s">
        <v>467</v>
      </c>
      <c r="Q129" t="s">
        <v>468</v>
      </c>
      <c r="R129">
        <v>30</v>
      </c>
      <c r="S129">
        <v>16</v>
      </c>
      <c r="T129">
        <v>20211020</v>
      </c>
      <c r="U129">
        <v>20260131</v>
      </c>
      <c r="V129">
        <v>50202203</v>
      </c>
      <c r="W129" t="s">
        <v>698</v>
      </c>
    </row>
    <row r="130" spans="1:23" x14ac:dyDescent="0.3">
      <c r="A130" t="s">
        <v>461</v>
      </c>
      <c r="B130" t="s">
        <v>747</v>
      </c>
      <c r="C130" t="s">
        <v>806</v>
      </c>
      <c r="D130" t="s">
        <v>695</v>
      </c>
      <c r="E130" t="s">
        <v>809</v>
      </c>
      <c r="F130">
        <v>8436538813997</v>
      </c>
      <c r="G130" t="s">
        <v>810</v>
      </c>
      <c r="H130">
        <v>100549813</v>
      </c>
      <c r="I130">
        <v>1183.8499999999999</v>
      </c>
      <c r="K130">
        <v>1183.8499999999999</v>
      </c>
      <c r="L130">
        <v>2</v>
      </c>
      <c r="M130" t="s">
        <v>466</v>
      </c>
      <c r="N130">
        <v>1</v>
      </c>
      <c r="P130" t="s">
        <v>467</v>
      </c>
      <c r="R130">
        <v>30</v>
      </c>
      <c r="S130">
        <v>16</v>
      </c>
      <c r="T130">
        <v>20220825</v>
      </c>
      <c r="U130">
        <v>20260131</v>
      </c>
      <c r="V130">
        <v>50202203</v>
      </c>
      <c r="W130" t="s">
        <v>698</v>
      </c>
    </row>
    <row r="131" spans="1:23" x14ac:dyDescent="0.3">
      <c r="A131" t="s">
        <v>461</v>
      </c>
      <c r="B131" t="s">
        <v>747</v>
      </c>
      <c r="C131" t="s">
        <v>748</v>
      </c>
      <c r="D131" t="s">
        <v>695</v>
      </c>
      <c r="E131" t="s">
        <v>811</v>
      </c>
      <c r="F131">
        <v>8436538813829</v>
      </c>
      <c r="G131" t="s">
        <v>812</v>
      </c>
      <c r="H131">
        <v>100260730</v>
      </c>
      <c r="I131">
        <v>405.53</v>
      </c>
      <c r="K131">
        <v>405.53</v>
      </c>
      <c r="L131">
        <v>2</v>
      </c>
      <c r="M131" t="s">
        <v>466</v>
      </c>
      <c r="N131">
        <v>1</v>
      </c>
      <c r="P131" t="s">
        <v>467</v>
      </c>
      <c r="Q131" t="s">
        <v>468</v>
      </c>
      <c r="R131">
        <v>26.5</v>
      </c>
      <c r="S131">
        <v>16</v>
      </c>
      <c r="T131">
        <v>20220808</v>
      </c>
      <c r="U131">
        <v>20260131</v>
      </c>
      <c r="V131">
        <v>50202203</v>
      </c>
      <c r="W131" t="s">
        <v>698</v>
      </c>
    </row>
    <row r="132" spans="1:23" x14ac:dyDescent="0.3">
      <c r="A132" t="s">
        <v>461</v>
      </c>
      <c r="B132" t="s">
        <v>729</v>
      </c>
      <c r="C132" t="s">
        <v>730</v>
      </c>
      <c r="D132" t="s">
        <v>695</v>
      </c>
      <c r="E132" t="s">
        <v>813</v>
      </c>
      <c r="F132">
        <v>85200000258</v>
      </c>
      <c r="G132" t="s">
        <v>814</v>
      </c>
      <c r="H132">
        <v>101141102</v>
      </c>
      <c r="I132">
        <v>108.9</v>
      </c>
      <c r="K132">
        <v>108.9</v>
      </c>
      <c r="L132">
        <v>2</v>
      </c>
      <c r="M132" t="s">
        <v>466</v>
      </c>
      <c r="N132">
        <v>1</v>
      </c>
      <c r="P132" t="s">
        <v>467</v>
      </c>
      <c r="R132">
        <v>26.5</v>
      </c>
      <c r="S132">
        <v>16</v>
      </c>
      <c r="T132">
        <v>20240617</v>
      </c>
      <c r="U132">
        <v>20260131</v>
      </c>
      <c r="V132">
        <v>50202203</v>
      </c>
      <c r="W132" t="s">
        <v>698</v>
      </c>
    </row>
    <row r="133" spans="1:23" x14ac:dyDescent="0.3">
      <c r="A133" t="s">
        <v>461</v>
      </c>
      <c r="B133" t="s">
        <v>729</v>
      </c>
      <c r="C133" t="s">
        <v>730</v>
      </c>
      <c r="D133" t="s">
        <v>695</v>
      </c>
      <c r="E133" t="s">
        <v>815</v>
      </c>
      <c r="F133">
        <v>85200000241</v>
      </c>
      <c r="G133" t="s">
        <v>816</v>
      </c>
      <c r="H133">
        <v>101283673</v>
      </c>
      <c r="I133">
        <v>108.91</v>
      </c>
      <c r="K133">
        <v>108.91</v>
      </c>
      <c r="L133">
        <v>2</v>
      </c>
      <c r="M133" t="s">
        <v>466</v>
      </c>
      <c r="N133">
        <v>1</v>
      </c>
      <c r="P133" t="s">
        <v>467</v>
      </c>
      <c r="R133">
        <v>26.5</v>
      </c>
      <c r="S133">
        <v>16</v>
      </c>
      <c r="T133">
        <v>20240923</v>
      </c>
      <c r="U133">
        <v>20260131</v>
      </c>
      <c r="V133">
        <v>50202203</v>
      </c>
      <c r="W133" t="s">
        <v>698</v>
      </c>
    </row>
    <row r="134" spans="1:23" x14ac:dyDescent="0.3">
      <c r="A134" t="s">
        <v>461</v>
      </c>
      <c r="B134" t="s">
        <v>817</v>
      </c>
      <c r="C134" t="s">
        <v>818</v>
      </c>
      <c r="D134" t="s">
        <v>695</v>
      </c>
      <c r="E134" t="s">
        <v>819</v>
      </c>
      <c r="F134">
        <v>8436028380121</v>
      </c>
      <c r="G134" t="s">
        <v>820</v>
      </c>
      <c r="H134">
        <v>100133581</v>
      </c>
      <c r="I134">
        <v>668.08</v>
      </c>
      <c r="K134">
        <v>668.08</v>
      </c>
      <c r="L134">
        <v>2</v>
      </c>
      <c r="M134" t="s">
        <v>466</v>
      </c>
      <c r="N134">
        <v>1</v>
      </c>
      <c r="P134" t="s">
        <v>467</v>
      </c>
      <c r="Q134" t="s">
        <v>468</v>
      </c>
      <c r="R134">
        <v>30</v>
      </c>
      <c r="S134">
        <v>16</v>
      </c>
      <c r="T134">
        <v>20211020</v>
      </c>
      <c r="U134">
        <v>20260131</v>
      </c>
      <c r="V134">
        <v>50202203</v>
      </c>
      <c r="W134" t="s">
        <v>698</v>
      </c>
    </row>
    <row r="135" spans="1:23" x14ac:dyDescent="0.3">
      <c r="A135" t="s">
        <v>461</v>
      </c>
      <c r="B135" t="s">
        <v>759</v>
      </c>
      <c r="C135" t="s">
        <v>760</v>
      </c>
      <c r="D135" t="s">
        <v>695</v>
      </c>
      <c r="E135" t="s">
        <v>821</v>
      </c>
      <c r="F135">
        <v>8437008113906</v>
      </c>
      <c r="G135" t="s">
        <v>822</v>
      </c>
      <c r="H135">
        <v>100069125</v>
      </c>
      <c r="I135">
        <v>408.46</v>
      </c>
      <c r="K135">
        <v>408.46</v>
      </c>
      <c r="L135">
        <v>2</v>
      </c>
      <c r="M135" t="s">
        <v>466</v>
      </c>
      <c r="N135">
        <v>1</v>
      </c>
      <c r="P135" t="s">
        <v>467</v>
      </c>
      <c r="R135">
        <v>30</v>
      </c>
      <c r="S135">
        <v>16</v>
      </c>
      <c r="T135">
        <v>20201013</v>
      </c>
      <c r="U135">
        <v>20260131</v>
      </c>
      <c r="V135">
        <v>50202203</v>
      </c>
      <c r="W135" t="s">
        <v>698</v>
      </c>
    </row>
    <row r="136" spans="1:23" x14ac:dyDescent="0.3">
      <c r="A136" t="s">
        <v>461</v>
      </c>
      <c r="B136" t="s">
        <v>707</v>
      </c>
      <c r="C136" t="s">
        <v>784</v>
      </c>
      <c r="D136" t="s">
        <v>695</v>
      </c>
      <c r="E136" t="s">
        <v>823</v>
      </c>
      <c r="F136">
        <v>8426411002181</v>
      </c>
      <c r="G136" t="s">
        <v>824</v>
      </c>
      <c r="H136">
        <v>100514861</v>
      </c>
      <c r="I136">
        <v>761.54</v>
      </c>
      <c r="K136">
        <v>761.54</v>
      </c>
      <c r="L136">
        <v>2</v>
      </c>
      <c r="M136" t="s">
        <v>466</v>
      </c>
      <c r="N136">
        <v>1</v>
      </c>
      <c r="P136" t="s">
        <v>675</v>
      </c>
      <c r="R136">
        <v>30</v>
      </c>
      <c r="S136">
        <v>16</v>
      </c>
      <c r="T136">
        <v>20220413</v>
      </c>
      <c r="U136">
        <v>20260131</v>
      </c>
      <c r="V136">
        <v>50202203</v>
      </c>
      <c r="W136" t="s">
        <v>698</v>
      </c>
    </row>
    <row r="137" spans="1:23" x14ac:dyDescent="0.3">
      <c r="A137" t="s">
        <v>461</v>
      </c>
      <c r="B137" t="s">
        <v>707</v>
      </c>
      <c r="C137" t="s">
        <v>784</v>
      </c>
      <c r="D137" t="s">
        <v>695</v>
      </c>
      <c r="E137" t="s">
        <v>825</v>
      </c>
      <c r="F137">
        <v>8426411002204</v>
      </c>
      <c r="G137" t="s">
        <v>826</v>
      </c>
      <c r="H137">
        <v>101105586</v>
      </c>
      <c r="I137">
        <v>692.31</v>
      </c>
      <c r="K137">
        <v>692.31</v>
      </c>
      <c r="L137">
        <v>2</v>
      </c>
      <c r="M137" t="s">
        <v>466</v>
      </c>
      <c r="N137">
        <v>1</v>
      </c>
      <c r="P137" t="s">
        <v>675</v>
      </c>
      <c r="R137">
        <v>30</v>
      </c>
      <c r="S137">
        <v>16</v>
      </c>
      <c r="T137">
        <v>20231024</v>
      </c>
      <c r="U137">
        <v>20260131</v>
      </c>
      <c r="V137">
        <v>50202203</v>
      </c>
      <c r="W137" t="s">
        <v>698</v>
      </c>
    </row>
    <row r="138" spans="1:23" x14ac:dyDescent="0.3">
      <c r="A138" t="s">
        <v>461</v>
      </c>
      <c r="B138" t="s">
        <v>707</v>
      </c>
      <c r="C138" t="s">
        <v>784</v>
      </c>
      <c r="D138" t="s">
        <v>695</v>
      </c>
      <c r="E138" t="s">
        <v>827</v>
      </c>
      <c r="F138">
        <v>8426411002211</v>
      </c>
      <c r="G138" t="s">
        <v>828</v>
      </c>
      <c r="H138">
        <v>101221510</v>
      </c>
      <c r="I138">
        <v>692.31</v>
      </c>
      <c r="K138">
        <v>692.31</v>
      </c>
      <c r="L138">
        <v>2</v>
      </c>
      <c r="M138" t="s">
        <v>466</v>
      </c>
      <c r="N138">
        <v>1</v>
      </c>
      <c r="P138" t="s">
        <v>467</v>
      </c>
      <c r="R138">
        <v>30</v>
      </c>
      <c r="S138">
        <v>16</v>
      </c>
      <c r="T138">
        <v>20240308</v>
      </c>
      <c r="U138">
        <v>20260131</v>
      </c>
      <c r="V138">
        <v>50202203</v>
      </c>
      <c r="W138" t="s">
        <v>698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mar708a_941936362_88B3E9B5X67CF</vt:lpstr>
      <vt:lpstr>Hoja1</vt:lpstr>
      <vt:lpstr>mar708a_941936362_88B3E9B5X67CF!Títulos_a_imprimir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Daniela Picazo</cp:lastModifiedBy>
  <dcterms:created xsi:type="dcterms:W3CDTF">2025-05-23T23:48:11Z</dcterms:created>
  <dcterms:modified xsi:type="dcterms:W3CDTF">2025-05-27T15:10:08Z</dcterms:modified>
</cp:coreProperties>
</file>