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opriego_marinter_com_mx/Documents/MarVentas 2023/Autoservicios/Tiendas Tres B 2023/"/>
    </mc:Choice>
  </mc:AlternateContent>
  <xr:revisionPtr revIDLastSave="0" documentId="8_{3A2D0AA7-D62D-490C-8DC3-10A3AF729375}" xr6:coauthVersionLast="47" xr6:coauthVersionMax="47" xr10:uidLastSave="{00000000-0000-0000-0000-000000000000}"/>
  <bookViews>
    <workbookView xWindow="-21720" yWindow="-120" windowWidth="21840" windowHeight="13020" xr2:uid="{9AED7663-4CFF-4FDD-8E8E-D36518691C1E}"/>
  </bookViews>
  <sheets>
    <sheet name="SEVERA" sheetId="2" r:id="rId1"/>
    <sheet name="DE CECCO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37" i="1"/>
  <c r="K38" i="1"/>
  <c r="K39" i="1"/>
  <c r="K40" i="1"/>
  <c r="K41" i="1"/>
  <c r="K42" i="1"/>
  <c r="K43" i="1"/>
  <c r="K36" i="1"/>
  <c r="P37" i="1"/>
  <c r="P38" i="1"/>
  <c r="P39" i="1"/>
  <c r="P40" i="1"/>
  <c r="P41" i="1"/>
  <c r="P42" i="1"/>
  <c r="P43" i="1"/>
  <c r="P36" i="1"/>
  <c r="L40" i="2" l="1"/>
  <c r="P37" i="2"/>
  <c r="K37" i="2" s="1"/>
  <c r="P38" i="2"/>
  <c r="K38" i="2" s="1"/>
  <c r="P39" i="2"/>
  <c r="K39" i="2" s="1"/>
  <c r="P40" i="2"/>
  <c r="P36" i="2"/>
  <c r="K36" i="2" s="1"/>
  <c r="B37" i="2"/>
  <c r="B38" i="2"/>
  <c r="B39" i="2"/>
  <c r="B36" i="2"/>
  <c r="I39" i="2" l="1"/>
  <c r="H39" i="2"/>
  <c r="G39" i="2"/>
  <c r="F39" i="2"/>
  <c r="E39" i="2"/>
  <c r="D39" i="2"/>
  <c r="L39" i="2" s="1"/>
  <c r="I38" i="2"/>
  <c r="H38" i="2"/>
  <c r="G38" i="2"/>
  <c r="F38" i="2"/>
  <c r="E38" i="2"/>
  <c r="D38" i="2"/>
  <c r="L38" i="2" s="1"/>
  <c r="I37" i="2"/>
  <c r="H37" i="2"/>
  <c r="G37" i="2"/>
  <c r="F37" i="2"/>
  <c r="E37" i="2"/>
  <c r="D37" i="2"/>
  <c r="L37" i="2" s="1"/>
  <c r="I36" i="2"/>
  <c r="H36" i="2"/>
  <c r="G36" i="2"/>
  <c r="F36" i="2"/>
  <c r="E36" i="2"/>
  <c r="D36" i="2"/>
  <c r="L36" i="2" s="1"/>
  <c r="I35" i="2"/>
  <c r="H35" i="2"/>
  <c r="G35" i="2"/>
  <c r="F35" i="2"/>
  <c r="E35" i="2"/>
  <c r="D35" i="2"/>
  <c r="B35" i="2"/>
  <c r="I34" i="2"/>
  <c r="H34" i="2"/>
  <c r="G34" i="2"/>
  <c r="F34" i="2"/>
  <c r="E34" i="2"/>
  <c r="D34" i="2"/>
  <c r="B34" i="2"/>
  <c r="I33" i="2"/>
  <c r="H33" i="2"/>
  <c r="G33" i="2"/>
  <c r="F33" i="2"/>
  <c r="E33" i="2"/>
  <c r="D33" i="2"/>
  <c r="B33" i="2"/>
  <c r="I32" i="2"/>
  <c r="H32" i="2"/>
  <c r="G32" i="2"/>
  <c r="F32" i="2"/>
  <c r="E32" i="2"/>
  <c r="D32" i="2"/>
  <c r="B32" i="2"/>
  <c r="I31" i="2"/>
  <c r="H31" i="2"/>
  <c r="G31" i="2"/>
  <c r="F31" i="2"/>
  <c r="E31" i="2"/>
  <c r="D31" i="2"/>
  <c r="B31" i="2"/>
  <c r="I30" i="2"/>
  <c r="H30" i="2"/>
  <c r="G30" i="2"/>
  <c r="F30" i="2"/>
  <c r="E30" i="2"/>
  <c r="D30" i="2"/>
  <c r="B30" i="2"/>
  <c r="I29" i="2"/>
  <c r="H29" i="2"/>
  <c r="G29" i="2"/>
  <c r="F29" i="2"/>
  <c r="E29" i="2"/>
  <c r="D29" i="2"/>
  <c r="B29" i="2"/>
  <c r="I28" i="2"/>
  <c r="H28" i="2"/>
  <c r="G28" i="2"/>
  <c r="F28" i="2"/>
  <c r="E28" i="2"/>
  <c r="D28" i="2"/>
  <c r="B28" i="2"/>
  <c r="I27" i="2"/>
  <c r="H27" i="2"/>
  <c r="G27" i="2"/>
  <c r="F27" i="2"/>
  <c r="E27" i="2"/>
  <c r="D27" i="2"/>
  <c r="B27" i="2"/>
  <c r="I26" i="2"/>
  <c r="H26" i="2"/>
  <c r="G26" i="2"/>
  <c r="F26" i="2"/>
  <c r="E26" i="2"/>
  <c r="D26" i="2"/>
  <c r="B26" i="2"/>
  <c r="I25" i="2"/>
  <c r="H25" i="2"/>
  <c r="G25" i="2"/>
  <c r="F25" i="2"/>
  <c r="E25" i="2"/>
  <c r="D25" i="2"/>
  <c r="B25" i="2"/>
  <c r="I24" i="2"/>
  <c r="H24" i="2"/>
  <c r="G24" i="2"/>
  <c r="F24" i="2"/>
  <c r="E24" i="2"/>
  <c r="D24" i="2"/>
  <c r="B24" i="2"/>
  <c r="J23" i="2"/>
  <c r="I23" i="2"/>
  <c r="H23" i="2"/>
  <c r="G23" i="2"/>
  <c r="F23" i="2"/>
  <c r="E23" i="2"/>
  <c r="D23" i="2"/>
  <c r="B23" i="2"/>
  <c r="J22" i="2"/>
  <c r="I22" i="2"/>
  <c r="H22" i="2"/>
  <c r="G22" i="2"/>
  <c r="F22" i="2"/>
  <c r="E22" i="2"/>
  <c r="D22" i="2"/>
  <c r="B22" i="2"/>
  <c r="J21" i="2"/>
  <c r="I21" i="2"/>
  <c r="H21" i="2"/>
  <c r="G21" i="2"/>
  <c r="F21" i="2"/>
  <c r="E21" i="2"/>
  <c r="D21" i="2"/>
  <c r="B21" i="2"/>
  <c r="J20" i="2"/>
  <c r="I20" i="2"/>
  <c r="H20" i="2"/>
  <c r="G20" i="2"/>
  <c r="F20" i="2"/>
  <c r="E20" i="2"/>
  <c r="D20" i="2"/>
  <c r="B20" i="2"/>
  <c r="J19" i="2"/>
  <c r="I19" i="2"/>
  <c r="H19" i="2"/>
  <c r="G19" i="2"/>
  <c r="F19" i="2"/>
  <c r="E19" i="2"/>
  <c r="D19" i="2"/>
  <c r="B19" i="2"/>
  <c r="J18" i="2"/>
  <c r="I18" i="2"/>
  <c r="H18" i="2"/>
  <c r="G18" i="2"/>
  <c r="F18" i="2"/>
  <c r="E18" i="2"/>
  <c r="D18" i="2"/>
  <c r="B18" i="2"/>
  <c r="J17" i="2"/>
  <c r="I17" i="2"/>
  <c r="H17" i="2"/>
  <c r="G17" i="2"/>
  <c r="F17" i="2"/>
  <c r="E17" i="2"/>
  <c r="D17" i="2"/>
  <c r="B17" i="2"/>
  <c r="J16" i="2"/>
  <c r="I16" i="2"/>
  <c r="H16" i="2"/>
  <c r="G16" i="2"/>
  <c r="F16" i="2"/>
  <c r="E16" i="2"/>
  <c r="D16" i="2"/>
  <c r="B16" i="2"/>
  <c r="J15" i="2"/>
  <c r="I15" i="2"/>
  <c r="H15" i="2"/>
  <c r="G15" i="2"/>
  <c r="F15" i="2"/>
  <c r="E15" i="2"/>
  <c r="D15" i="2"/>
  <c r="B15" i="2"/>
  <c r="J14" i="2"/>
  <c r="I14" i="2"/>
  <c r="H14" i="2"/>
  <c r="G14" i="2"/>
  <c r="F14" i="2"/>
  <c r="E14" i="2"/>
  <c r="D14" i="2"/>
  <c r="B14" i="2"/>
  <c r="E37" i="1"/>
  <c r="E38" i="1"/>
  <c r="E39" i="1"/>
  <c r="E40" i="1"/>
  <c r="E41" i="1"/>
  <c r="E42" i="1"/>
  <c r="E43" i="1"/>
  <c r="D37" i="1"/>
  <c r="L37" i="1" s="1"/>
  <c r="D38" i="1"/>
  <c r="L38" i="1" s="1"/>
  <c r="D39" i="1"/>
  <c r="L39" i="1" s="1"/>
  <c r="D40" i="1"/>
  <c r="L40" i="1" s="1"/>
  <c r="D41" i="1"/>
  <c r="L41" i="1" s="1"/>
  <c r="D42" i="1"/>
  <c r="L42" i="1" s="1"/>
  <c r="D43" i="1"/>
  <c r="L43" i="1" s="1"/>
  <c r="E36" i="1"/>
  <c r="D36" i="1"/>
  <c r="L36" i="1" s="1"/>
  <c r="B40" i="1"/>
  <c r="F40" i="1"/>
  <c r="G40" i="1"/>
  <c r="H40" i="1"/>
  <c r="I40" i="1"/>
  <c r="B41" i="1"/>
  <c r="F41" i="1"/>
  <c r="G41" i="1"/>
  <c r="H41" i="1"/>
  <c r="I41" i="1"/>
  <c r="B42" i="1"/>
  <c r="F42" i="1"/>
  <c r="G42" i="1"/>
  <c r="H42" i="1"/>
  <c r="I42" i="1"/>
  <c r="I43" i="1"/>
  <c r="H43" i="1"/>
  <c r="G43" i="1"/>
  <c r="F43" i="1"/>
  <c r="B43" i="1"/>
  <c r="I39" i="1"/>
  <c r="H39" i="1"/>
  <c r="G39" i="1"/>
  <c r="F39" i="1"/>
  <c r="B39" i="1"/>
  <c r="I38" i="1"/>
  <c r="H38" i="1"/>
  <c r="G38" i="1"/>
  <c r="F38" i="1"/>
  <c r="B38" i="1"/>
  <c r="I37" i="1"/>
  <c r="H37" i="1"/>
  <c r="G37" i="1"/>
  <c r="F37" i="1"/>
  <c r="B37" i="1"/>
  <c r="I36" i="1"/>
  <c r="H36" i="1"/>
  <c r="G36" i="1"/>
  <c r="F36" i="1"/>
  <c r="B36" i="1"/>
  <c r="I35" i="1"/>
  <c r="H35" i="1"/>
  <c r="G35" i="1"/>
  <c r="F35" i="1"/>
  <c r="E35" i="1"/>
  <c r="D35" i="1"/>
  <c r="B35" i="1"/>
  <c r="I34" i="1"/>
  <c r="H34" i="1"/>
  <c r="G34" i="1"/>
  <c r="F34" i="1"/>
  <c r="E34" i="1"/>
  <c r="D34" i="1"/>
  <c r="B34" i="1"/>
  <c r="I33" i="1"/>
  <c r="H33" i="1"/>
  <c r="G33" i="1"/>
  <c r="F33" i="1"/>
  <c r="E33" i="1"/>
  <c r="D33" i="1"/>
  <c r="B33" i="1"/>
  <c r="I32" i="1"/>
  <c r="H32" i="1"/>
  <c r="G32" i="1"/>
  <c r="F32" i="1"/>
  <c r="E32" i="1"/>
  <c r="D32" i="1"/>
  <c r="B32" i="1"/>
  <c r="I31" i="1"/>
  <c r="H31" i="1"/>
  <c r="G31" i="1"/>
  <c r="F31" i="1"/>
  <c r="E31" i="1"/>
  <c r="D31" i="1"/>
  <c r="B31" i="1"/>
  <c r="I30" i="1"/>
  <c r="H30" i="1"/>
  <c r="G30" i="1"/>
  <c r="F30" i="1"/>
  <c r="E30" i="1"/>
  <c r="D30" i="1"/>
  <c r="B30" i="1"/>
  <c r="I29" i="1"/>
  <c r="H29" i="1"/>
  <c r="G29" i="1"/>
  <c r="F29" i="1"/>
  <c r="E29" i="1"/>
  <c r="D29" i="1"/>
  <c r="B29" i="1"/>
  <c r="I28" i="1"/>
  <c r="H28" i="1"/>
  <c r="G28" i="1"/>
  <c r="F28" i="1"/>
  <c r="E28" i="1"/>
  <c r="D28" i="1"/>
  <c r="B28" i="1"/>
  <c r="I27" i="1"/>
  <c r="H27" i="1"/>
  <c r="G27" i="1"/>
  <c r="F27" i="1"/>
  <c r="E27" i="1"/>
  <c r="D27" i="1"/>
  <c r="B27" i="1"/>
  <c r="I26" i="1"/>
  <c r="H26" i="1"/>
  <c r="G26" i="1"/>
  <c r="F26" i="1"/>
  <c r="E26" i="1"/>
  <c r="D26" i="1"/>
  <c r="B26" i="1"/>
  <c r="I25" i="1"/>
  <c r="H25" i="1"/>
  <c r="G25" i="1"/>
  <c r="F25" i="1"/>
  <c r="E25" i="1"/>
  <c r="D25" i="1"/>
  <c r="B25" i="1"/>
  <c r="I24" i="1"/>
  <c r="H24" i="1"/>
  <c r="G24" i="1"/>
  <c r="F24" i="1"/>
  <c r="E24" i="1"/>
  <c r="D24" i="1"/>
  <c r="B24" i="1"/>
  <c r="J23" i="1"/>
  <c r="I23" i="1"/>
  <c r="H23" i="1"/>
  <c r="G23" i="1"/>
  <c r="F23" i="1"/>
  <c r="E23" i="1"/>
  <c r="D23" i="1"/>
  <c r="B23" i="1"/>
  <c r="J22" i="1"/>
  <c r="I22" i="1"/>
  <c r="H22" i="1"/>
  <c r="G22" i="1"/>
  <c r="F22" i="1"/>
  <c r="E22" i="1"/>
  <c r="D22" i="1"/>
  <c r="B22" i="1"/>
  <c r="J21" i="1"/>
  <c r="I21" i="1"/>
  <c r="H21" i="1"/>
  <c r="G21" i="1"/>
  <c r="F21" i="1"/>
  <c r="E21" i="1"/>
  <c r="D21" i="1"/>
  <c r="B21" i="1"/>
  <c r="J20" i="1"/>
  <c r="I20" i="1"/>
  <c r="H20" i="1"/>
  <c r="G20" i="1"/>
  <c r="F20" i="1"/>
  <c r="E20" i="1"/>
  <c r="D20" i="1"/>
  <c r="B20" i="1"/>
  <c r="J19" i="1"/>
  <c r="I19" i="1"/>
  <c r="H19" i="1"/>
  <c r="G19" i="1"/>
  <c r="F19" i="1"/>
  <c r="E19" i="1"/>
  <c r="D19" i="1"/>
  <c r="B19" i="1"/>
  <c r="J18" i="1"/>
  <c r="I18" i="1"/>
  <c r="H18" i="1"/>
  <c r="G18" i="1"/>
  <c r="F18" i="1"/>
  <c r="E18" i="1"/>
  <c r="D18" i="1"/>
  <c r="B18" i="1"/>
  <c r="J17" i="1"/>
  <c r="I17" i="1"/>
  <c r="H17" i="1"/>
  <c r="G17" i="1"/>
  <c r="F17" i="1"/>
  <c r="E17" i="1"/>
  <c r="D17" i="1"/>
  <c r="B17" i="1"/>
  <c r="J16" i="1"/>
  <c r="I16" i="1"/>
  <c r="H16" i="1"/>
  <c r="G16" i="1"/>
  <c r="F16" i="1"/>
  <c r="E16" i="1"/>
  <c r="D16" i="1"/>
  <c r="B16" i="1"/>
  <c r="J15" i="1"/>
  <c r="I15" i="1"/>
  <c r="H15" i="1"/>
  <c r="G15" i="1"/>
  <c r="F15" i="1"/>
  <c r="E15" i="1"/>
  <c r="D15" i="1"/>
  <c r="B15" i="1"/>
  <c r="J14" i="1"/>
  <c r="I14" i="1"/>
  <c r="H14" i="1"/>
  <c r="G14" i="1"/>
  <c r="F14" i="1"/>
  <c r="E14" i="1"/>
  <c r="D14" i="1"/>
  <c r="B14" i="1"/>
</calcChain>
</file>

<file path=xl/sharedStrings.xml><?xml version="1.0" encoding="utf-8"?>
<sst xmlns="http://schemas.openxmlformats.org/spreadsheetml/2006/main" count="56" uniqueCount="28">
  <si>
    <t>CIUDAD DE MEXICO</t>
  </si>
  <si>
    <t>DESCRIPCIÓN DEL PRODUCTO</t>
  </si>
  <si>
    <t xml:space="preserve">CÓDIGO DE BARRAS </t>
  </si>
  <si>
    <t>CAPACIDAD</t>
  </si>
  <si>
    <t xml:space="preserve">PRECIO MERCANCIA </t>
  </si>
  <si>
    <t>IEPS                 %</t>
  </si>
  <si>
    <t>IEPS                   $</t>
  </si>
  <si>
    <t>PRECIO POR UNIDAD</t>
  </si>
  <si>
    <t>P. MINIMO SUGERIDO           MU 25%</t>
  </si>
  <si>
    <t>PRECIO POR CAJA</t>
  </si>
  <si>
    <t>Condiciones Comerciales:</t>
  </si>
  <si>
    <t>* Precios Bajos</t>
  </si>
  <si>
    <t>* Plazo a pagar: 30 días</t>
  </si>
  <si>
    <t>Sin más por el momento y agradeciendo la fineza de sus atenciones, nos es grato quedar a sus órdenes.</t>
  </si>
  <si>
    <t xml:space="preserve">   LIC. MIGUEL A. RIVAS P.</t>
  </si>
  <si>
    <t>LIC. ROCIO MACEDO</t>
  </si>
  <si>
    <t xml:space="preserve">    Director Comercial</t>
  </si>
  <si>
    <t>KAM de Canal Moderno</t>
  </si>
  <si>
    <t>Ciudad de México a 09 de Noviembre del 2023</t>
  </si>
  <si>
    <t>RIO DANUBIO |51| PISO 2</t>
  </si>
  <si>
    <t>CUAUHTEMOC, C.P. 06500</t>
  </si>
  <si>
    <t>ILSE RESENDIZ</t>
  </si>
  <si>
    <t>TIENDAS TRES B</t>
  </si>
  <si>
    <r>
      <t xml:space="preserve">Por este conducto nos permitimos presentar a su consideración nuestra línea </t>
    </r>
    <r>
      <rPr>
        <b/>
        <sz val="9"/>
        <color rgb="FF000000"/>
        <rFont val="Helvetica Condensed"/>
        <family val="2"/>
      </rPr>
      <t>De Cecco</t>
    </r>
    <r>
      <rPr>
        <sz val="9"/>
        <color indexed="8"/>
        <rFont val="Helvetica Condensed"/>
        <family val="2"/>
      </rPr>
      <t>, que sugerimos a usted analice a fin de poder integrar en sus catálogos de acuerdo a lo siguiente;</t>
    </r>
  </si>
  <si>
    <t>SEVERA - MÉXICO</t>
  </si>
  <si>
    <t>DE CECCO - ITALIA</t>
  </si>
  <si>
    <r>
      <t xml:space="preserve">Por este conducto nos permitimos presentar a su consideración nuestra línea </t>
    </r>
    <r>
      <rPr>
        <b/>
        <sz val="9"/>
        <color rgb="FF000000"/>
        <rFont val="Helvetica Condensed"/>
        <family val="2"/>
      </rPr>
      <t>Severa</t>
    </r>
    <r>
      <rPr>
        <sz val="9"/>
        <color indexed="8"/>
        <rFont val="Helvetica Condensed"/>
        <family val="2"/>
      </rPr>
      <t>, que sugerimos a usted analice a fin de poder integrar en sus catálogos de acuerdo a lo siguiente;</t>
    </r>
  </si>
  <si>
    <t xml:space="preserve">LIC. ROCIO MACEDO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</si>
</sst>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#######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 Condensed"/>
      <family val="2"/>
    </font>
    <font>
      <b/>
      <sz val="10"/>
      <name val="Helvetica Condensed"/>
      <family val="2"/>
    </font>
    <font>
      <sz val="9"/>
      <color indexed="8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sz val="10"/>
      <color theme="0"/>
      <name val="Helvetica Condensed"/>
      <family val="2"/>
    </font>
    <font>
      <b/>
      <sz val="9"/>
      <color theme="0"/>
      <name val="Helvetica Condensed"/>
      <family val="2"/>
    </font>
    <font>
      <b/>
      <sz val="11"/>
      <name val="Helvetica Condensed"/>
      <family val="2"/>
    </font>
    <font>
      <b/>
      <i/>
      <sz val="10"/>
      <name val="Helvetica Condensed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Helvetica Condensed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31"/>
      </patternFill>
    </fill>
    <fill>
      <patternFill patternType="solid">
        <fgColor theme="0"/>
        <bgColor indexed="3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justify" wrapText="1"/>
    </xf>
    <xf numFmtId="0" fontId="2" fillId="0" borderId="0" xfId="0" applyFont="1" applyAlignment="1">
      <alignment horizontal="justify" vertical="justify" wrapText="1"/>
    </xf>
    <xf numFmtId="0" fontId="5" fillId="0" borderId="1" xfId="0" applyFont="1" applyBorder="1" applyAlignment="1">
      <alignment horizontal="left" vertical="justify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3" borderId="3" xfId="4" applyFont="1" applyFill="1" applyBorder="1" applyAlignment="1">
      <alignment vertical="center" wrapText="1"/>
    </xf>
    <xf numFmtId="0" fontId="10" fillId="3" borderId="0" xfId="4" applyFont="1" applyFill="1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4" xfId="4" applyFont="1" applyFill="1" applyBorder="1" applyAlignment="1">
      <alignment vertical="center" wrapText="1"/>
    </xf>
    <xf numFmtId="1" fontId="2" fillId="0" borderId="4" xfId="4" applyNumberFormat="1" applyFont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3" applyNumberFormat="1" applyFont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7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12" fillId="0" borderId="0" xfId="0" applyFont="1"/>
    <xf numFmtId="0" fontId="0" fillId="0" borderId="0" xfId="0" applyAlignment="1">
      <alignment horizontal="right"/>
    </xf>
    <xf numFmtId="165" fontId="2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7" fontId="0" fillId="0" borderId="0" xfId="0" applyNumberFormat="1"/>
    <xf numFmtId="1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5">
    <cellStyle name="Millares" xfId="1" builtinId="3"/>
    <cellStyle name="Moneda" xfId="2" builtinId="4"/>
    <cellStyle name="Normal" xfId="0" builtinId="0"/>
    <cellStyle name="Normal 2" xfId="4" xr:uid="{9A7BF379-F07E-4129-B1CD-30D1CA2D785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1463038</xdr:colOff>
      <xdr:row>47</xdr:row>
      <xdr:rowOff>91440</xdr:rowOff>
    </xdr:from>
    <xdr:to>
      <xdr:col>10</xdr:col>
      <xdr:colOff>243839</xdr:colOff>
      <xdr:row>55</xdr:row>
      <xdr:rowOff>243840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3464B284-EADE-4268-9A3B-66E0690E98DC}"/>
            </a:ext>
          </a:extLst>
        </xdr:cNvPr>
        <xdr:cNvSpPr>
          <a:spLocks noChangeArrowheads="1"/>
        </xdr:cNvSpPr>
      </xdr:nvSpPr>
      <xdr:spPr bwMode="auto">
        <a:xfrm>
          <a:off x="1653538" y="5875020"/>
          <a:ext cx="2644141" cy="167640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endParaRPr lang="es-MX" sz="900" b="0" i="1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ACUERDOS NEGOCIADOS:</a:t>
          </a:r>
          <a:endParaRPr lang="es-MX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México, D.F. a ____ de _________de 2023</a:t>
          </a:r>
          <a:r>
            <a:rPr lang="es-MX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ctr" rtl="1">
            <a:lnSpc>
              <a:spcPts val="800"/>
            </a:lnSpc>
            <a:defRPr sz="1000"/>
          </a:pPr>
          <a:endParaRPr lang="es-MX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91441</xdr:colOff>
      <xdr:row>12</xdr:row>
      <xdr:rowOff>35992</xdr:rowOff>
    </xdr:from>
    <xdr:to>
      <xdr:col>10</xdr:col>
      <xdr:colOff>731521</xdr:colOff>
      <xdr:row>12</xdr:row>
      <xdr:rowOff>450111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8D02E2-12D9-4303-BCA0-37AB2F77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1" y="2619172"/>
          <a:ext cx="643890" cy="410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1485898</xdr:colOff>
      <xdr:row>50</xdr:row>
      <xdr:rowOff>144780</xdr:rowOff>
    </xdr:from>
    <xdr:to>
      <xdr:col>10</xdr:col>
      <xdr:colOff>266699</xdr:colOff>
      <xdr:row>59</xdr:row>
      <xdr:rowOff>60960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AC2CEE9F-2BF3-4E7A-988B-EA1418F0BCBC}"/>
            </a:ext>
          </a:extLst>
        </xdr:cNvPr>
        <xdr:cNvSpPr>
          <a:spLocks noChangeArrowheads="1"/>
        </xdr:cNvSpPr>
      </xdr:nvSpPr>
      <xdr:spPr bwMode="auto">
        <a:xfrm>
          <a:off x="1676398" y="6774180"/>
          <a:ext cx="2644141" cy="163068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endParaRPr lang="es-MX" sz="900" b="0" i="1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ACUERDOS NEGOCIADOS:</a:t>
          </a:r>
          <a:endParaRPr lang="es-MX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México, D.F. a ____ de _________de 2023</a:t>
          </a:r>
          <a:r>
            <a:rPr lang="es-MX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ctr" rtl="1">
            <a:lnSpc>
              <a:spcPts val="800"/>
            </a:lnSpc>
            <a:defRPr sz="1000"/>
          </a:pPr>
          <a:endParaRPr lang="es-MX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87630</xdr:colOff>
      <xdr:row>12</xdr:row>
      <xdr:rowOff>38100</xdr:rowOff>
    </xdr:from>
    <xdr:to>
      <xdr:col>10</xdr:col>
      <xdr:colOff>719021</xdr:colOff>
      <xdr:row>12</xdr:row>
      <xdr:rowOff>375285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6524C3-415A-4D6E-806E-9326DEF72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70" y="2552700"/>
          <a:ext cx="629486" cy="335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opriego_marinter_com_mx/Documents/MarVentas%202023/Coordinaci&#243;n%20de%20Ventas/Base%20Lista%20de%20Precios%202023.xlsx" TargetMode="External"/><Relationship Id="rId1" Type="http://schemas.openxmlformats.org/officeDocument/2006/relationships/externalLinkPath" Target="/personal/opriego_marinter_com_mx/Documents/MarVentas%202023/Coordinaci&#243;n%20de%20Ventas/Base%20Lista%20de%20Precio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opriego_marinter_com_mx/Documents/MarVentas%202023/Coordinaci&#243;n%20de%20Ventas/10%20Octubre/Lista%20de%20Precio%20Marinter%20Interna%20Octubre%202023%20-%20Sin%20Formula.xlsx" TargetMode="External"/><Relationship Id="rId1" Type="http://schemas.openxmlformats.org/officeDocument/2006/relationships/externalLinkPath" Target="/personal/opriego_marinter_com_mx/Documents/MarVentas%202023/Coordinaci&#243;n%20de%20Ventas/10%20Octubre/Lista%20de%20Precio%20Marinter%20Interna%20Octubre%202023%20-%20Sin%20Form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  <sheetName val="Hoja1"/>
    </sheetNames>
    <sheetDataSet>
      <sheetData sheetId="0">
        <row r="1">
          <cell r="A1" t="str">
            <v xml:space="preserve">CODIGO DE BARRAS </v>
          </cell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 xml:space="preserve">CDG PIM GENERICO </v>
          </cell>
          <cell r="F1" t="str">
            <v>CDG GENERICO</v>
          </cell>
          <cell r="G1" t="str">
            <v>Código Genérico</v>
          </cell>
          <cell r="H1" t="str">
            <v>DESCRIPCION DEL PRODUCTO</v>
          </cell>
          <cell r="I1" t="str">
            <v>Existencia</v>
          </cell>
          <cell r="J1" t="str">
            <v>Piezas por Caja</v>
          </cell>
          <cell r="K1" t="str">
            <v xml:space="preserve">Empaque </v>
          </cell>
          <cell r="L1" t="str">
            <v>Precio Por Caja</v>
          </cell>
          <cell r="M1" t="str">
            <v xml:space="preserve">PRECIO UNITARIO </v>
          </cell>
          <cell r="N1" t="str">
            <v>IEPS</v>
          </cell>
          <cell r="O1" t="str">
            <v>IEPS CAJA</v>
          </cell>
          <cell r="P1" t="str">
            <v>COSTO CON IEPS CAJA</v>
          </cell>
          <cell r="Q1" t="str">
            <v>COSTO UNITARIO CON IEPS</v>
          </cell>
          <cell r="R1" t="str">
            <v>Precio con formula PIM</v>
          </cell>
          <cell r="S1" t="str">
            <v>R.Parker</v>
          </cell>
          <cell r="T1" t="str">
            <v>Peñin</v>
          </cell>
          <cell r="U1" t="str">
            <v>W/S</v>
          </cell>
          <cell r="V1" t="str">
            <v xml:space="preserve">Precio Accpac </v>
          </cell>
          <cell r="W1" t="str">
            <v>IEPS Accpac</v>
          </cell>
          <cell r="X1" t="str">
            <v>Dif. PIM vs PL</v>
          </cell>
          <cell r="Y1" t="str">
            <v>CODIGO DE BARRAS 2</v>
          </cell>
        </row>
        <row r="2">
          <cell r="A2">
            <v>8410468010114</v>
          </cell>
          <cell r="B2" t="str">
            <v>5JSXXJIXXXCHUXX7500G</v>
          </cell>
          <cell r="C2">
            <v>50111519</v>
          </cell>
          <cell r="D2" t="str">
            <v>Cerdo, minimamente procesado con aditivos</v>
          </cell>
          <cell r="E2">
            <v>128</v>
          </cell>
          <cell r="F2">
            <v>128</v>
          </cell>
          <cell r="G2">
            <v>128</v>
          </cell>
          <cell r="H2" t="str">
            <v>1 Pza de Jamón Ibérico 5J´s Con Hueso (7 - 8 kg Aprox.)</v>
          </cell>
          <cell r="I2">
            <v>0</v>
          </cell>
          <cell r="J2">
            <v>1</v>
          </cell>
          <cell r="K2" t="str">
            <v>Por Kilo</v>
          </cell>
          <cell r="L2">
            <v>2.5499999999999998</v>
          </cell>
          <cell r="M2">
            <v>2.5499999999999998</v>
          </cell>
          <cell r="N2">
            <v>0</v>
          </cell>
          <cell r="O2">
            <v>0</v>
          </cell>
          <cell r="P2">
            <v>2.5499999999999998</v>
          </cell>
          <cell r="Q2">
            <v>2.5499999999999998</v>
          </cell>
          <cell r="R2">
            <v>2.5499999999999998</v>
          </cell>
          <cell r="S2"/>
          <cell r="T2"/>
          <cell r="U2"/>
          <cell r="V2">
            <v>2.5449999999999999</v>
          </cell>
          <cell r="W2">
            <v>0</v>
          </cell>
          <cell r="X2">
            <v>-4.9999999999998934E-3</v>
          </cell>
          <cell r="Y2"/>
        </row>
        <row r="3">
          <cell r="A3">
            <v>8410468010510</v>
          </cell>
          <cell r="B3" t="str">
            <v>5JSXXJIXXXSHUXX7500G</v>
          </cell>
          <cell r="C3">
            <v>50111519</v>
          </cell>
          <cell r="D3" t="str">
            <v>Cerdo, minimamente procesado con aditivos</v>
          </cell>
          <cell r="E3">
            <v>130</v>
          </cell>
          <cell r="F3">
            <v>130</v>
          </cell>
          <cell r="G3">
            <v>130</v>
          </cell>
          <cell r="H3" t="str">
            <v>1 Pza de Jamón Ibérico 5J´s Sin Hueso (2 - 3 kg Aprox.)</v>
          </cell>
          <cell r="I3">
            <v>0</v>
          </cell>
          <cell r="J3">
            <v>1</v>
          </cell>
          <cell r="K3" t="str">
            <v>Por Kilo</v>
          </cell>
          <cell r="L3">
            <v>5.42</v>
          </cell>
          <cell r="M3">
            <v>5.42</v>
          </cell>
          <cell r="N3">
            <v>0</v>
          </cell>
          <cell r="O3">
            <v>0</v>
          </cell>
          <cell r="P3">
            <v>5.42</v>
          </cell>
          <cell r="Q3">
            <v>5.42</v>
          </cell>
          <cell r="R3">
            <v>5.42</v>
          </cell>
          <cell r="S3"/>
          <cell r="T3"/>
          <cell r="U3"/>
          <cell r="V3">
            <v>5.42</v>
          </cell>
          <cell r="W3">
            <v>0</v>
          </cell>
          <cell r="X3">
            <v>0</v>
          </cell>
          <cell r="Y3"/>
        </row>
        <row r="4">
          <cell r="A4">
            <v>8410468015119</v>
          </cell>
          <cell r="B4" t="str">
            <v>5JSXXPIXXXCHUXX4600G</v>
          </cell>
          <cell r="C4">
            <v>50111519</v>
          </cell>
          <cell r="D4" t="str">
            <v>Cerdo, minimamente procesado con aditivos</v>
          </cell>
          <cell r="E4">
            <v>147</v>
          </cell>
          <cell r="F4">
            <v>147</v>
          </cell>
          <cell r="G4">
            <v>147</v>
          </cell>
          <cell r="H4" t="str">
            <v>1 Pza de Paleta Ibérico 5J´s Con Hueso (4 - 5.5 kg Aprox.)</v>
          </cell>
          <cell r="I4">
            <v>0</v>
          </cell>
          <cell r="J4">
            <v>1</v>
          </cell>
          <cell r="K4" t="str">
            <v>Por Kilo</v>
          </cell>
          <cell r="L4">
            <v>1355</v>
          </cell>
          <cell r="M4">
            <v>1355</v>
          </cell>
          <cell r="N4">
            <v>0</v>
          </cell>
          <cell r="O4">
            <v>0</v>
          </cell>
          <cell r="P4">
            <v>1355</v>
          </cell>
          <cell r="Q4">
            <v>1355</v>
          </cell>
          <cell r="R4">
            <v>1355</v>
          </cell>
          <cell r="S4"/>
          <cell r="T4"/>
          <cell r="U4"/>
          <cell r="V4">
            <v>1355</v>
          </cell>
          <cell r="W4">
            <v>0</v>
          </cell>
          <cell r="X4">
            <v>0</v>
          </cell>
          <cell r="Y4"/>
        </row>
        <row r="5">
          <cell r="A5">
            <v>8428688010005</v>
          </cell>
          <cell r="B5" t="str">
            <v>BHEXXJIXXXCHUXX8000G</v>
          </cell>
          <cell r="C5">
            <v>50111514</v>
          </cell>
          <cell r="D5" t="str">
            <v>Cerdo, minimamente procesado sin aditivos</v>
          </cell>
          <cell r="E5">
            <v>1756</v>
          </cell>
          <cell r="F5">
            <v>1756</v>
          </cell>
          <cell r="G5">
            <v>1756</v>
          </cell>
          <cell r="H5" t="str">
            <v>1Pza Jamon 100% Iberico (Oro) Beher con hueso</v>
          </cell>
          <cell r="I5">
            <v>1297</v>
          </cell>
          <cell r="J5">
            <v>1</v>
          </cell>
          <cell r="K5" t="str">
            <v>Por Kilo</v>
          </cell>
          <cell r="L5">
            <v>2100</v>
          </cell>
          <cell r="M5">
            <v>2100</v>
          </cell>
          <cell r="N5">
            <v>0</v>
          </cell>
          <cell r="O5">
            <v>0</v>
          </cell>
          <cell r="P5">
            <v>2100</v>
          </cell>
          <cell r="Q5">
            <v>2100</v>
          </cell>
          <cell r="R5">
            <v>2.1</v>
          </cell>
          <cell r="S5"/>
          <cell r="T5"/>
          <cell r="U5"/>
          <cell r="V5">
            <v>2.1</v>
          </cell>
          <cell r="W5">
            <v>0</v>
          </cell>
          <cell r="X5">
            <v>-2097.9</v>
          </cell>
          <cell r="Y5"/>
        </row>
        <row r="6">
          <cell r="A6">
            <v>8428688010661</v>
          </cell>
          <cell r="B6" t="str">
            <v>BHEXXJICCACHUXX8250G</v>
          </cell>
          <cell r="C6">
            <v>50111514</v>
          </cell>
          <cell r="D6" t="str">
            <v>Cerdo, minimamente procesado sin aditivos</v>
          </cell>
          <cell r="E6">
            <v>1757</v>
          </cell>
          <cell r="F6">
            <v>1757</v>
          </cell>
          <cell r="G6">
            <v>1757</v>
          </cell>
          <cell r="H6" t="str">
            <v>1Pza Jamon Iberico Cebo Campo (Roja) Beher con hueso g</v>
          </cell>
          <cell r="I6">
            <v>205</v>
          </cell>
          <cell r="J6">
            <v>1</v>
          </cell>
          <cell r="K6" t="str">
            <v>Por Kilo</v>
          </cell>
          <cell r="L6">
            <v>1240</v>
          </cell>
          <cell r="M6">
            <v>1240</v>
          </cell>
          <cell r="N6">
            <v>0</v>
          </cell>
          <cell r="O6">
            <v>0</v>
          </cell>
          <cell r="P6">
            <v>1240</v>
          </cell>
          <cell r="Q6">
            <v>1240</v>
          </cell>
          <cell r="R6">
            <v>1.24</v>
          </cell>
          <cell r="S6"/>
          <cell r="T6"/>
          <cell r="U6"/>
          <cell r="V6">
            <v>1.24</v>
          </cell>
          <cell r="W6">
            <v>0</v>
          </cell>
          <cell r="X6">
            <v>-1238.76</v>
          </cell>
          <cell r="Y6"/>
        </row>
        <row r="7">
          <cell r="A7">
            <v>20221918</v>
          </cell>
          <cell r="B7" t="str">
            <v>BHEXXXXESTXXX22XXXXX</v>
          </cell>
          <cell r="C7">
            <v>50112008</v>
          </cell>
          <cell r="D7" t="str">
            <v>Cerdo, procesado sin aditivos</v>
          </cell>
          <cell r="E7">
            <v>0</v>
          </cell>
          <cell r="F7">
            <v>0</v>
          </cell>
          <cell r="G7">
            <v>0</v>
          </cell>
          <cell r="H7"/>
          <cell r="I7">
            <v>2</v>
          </cell>
          <cell r="J7">
            <v>1</v>
          </cell>
          <cell r="K7" t="str">
            <v>Estuche</v>
          </cell>
          <cell r="L7">
            <v>9441.6200000000008</v>
          </cell>
          <cell r="M7">
            <v>9441.6200000000008</v>
          </cell>
          <cell r="N7">
            <v>0</v>
          </cell>
          <cell r="O7">
            <v>0</v>
          </cell>
          <cell r="P7">
            <v>9441.6200000000008</v>
          </cell>
          <cell r="Q7">
            <v>9441.6200000000008</v>
          </cell>
          <cell r="R7">
            <v>0</v>
          </cell>
          <cell r="S7"/>
          <cell r="T7"/>
          <cell r="U7"/>
          <cell r="V7">
            <v>9441.6200000000008</v>
          </cell>
          <cell r="W7">
            <v>0</v>
          </cell>
          <cell r="X7">
            <v>0</v>
          </cell>
          <cell r="Y7"/>
        </row>
        <row r="8">
          <cell r="A8">
            <v>8437000145738</v>
          </cell>
          <cell r="B8" t="str">
            <v>DAUAUACEVGXXXXX0500M</v>
          </cell>
          <cell r="C8">
            <v>50151513</v>
          </cell>
          <cell r="D8" t="str">
            <v>Aceites vegetales o de planta comestibles</v>
          </cell>
          <cell r="E8">
            <v>336</v>
          </cell>
          <cell r="F8">
            <v>336</v>
          </cell>
          <cell r="G8">
            <v>336</v>
          </cell>
          <cell r="H8" t="str">
            <v>Aceite de Oliva Aubocassa Extra Virgen de 500 ml</v>
          </cell>
          <cell r="I8">
            <v>152</v>
          </cell>
          <cell r="J8">
            <v>6</v>
          </cell>
          <cell r="K8" t="str">
            <v>Botella</v>
          </cell>
          <cell r="L8">
            <v>2520</v>
          </cell>
          <cell r="M8">
            <v>420</v>
          </cell>
          <cell r="N8">
            <v>0</v>
          </cell>
          <cell r="O8">
            <v>0</v>
          </cell>
          <cell r="P8">
            <v>2520</v>
          </cell>
          <cell r="Q8">
            <v>420</v>
          </cell>
          <cell r="R8">
            <v>420</v>
          </cell>
          <cell r="S8"/>
          <cell r="T8"/>
          <cell r="U8"/>
          <cell r="V8">
            <v>420</v>
          </cell>
          <cell r="W8">
            <v>0</v>
          </cell>
          <cell r="X8">
            <v>0</v>
          </cell>
          <cell r="Y8"/>
        </row>
        <row r="9">
          <cell r="A9">
            <v>8001250220035</v>
          </cell>
          <cell r="B9" t="str">
            <v>DCEXXACEVGESCXX0750M</v>
          </cell>
          <cell r="C9">
            <v>50151513</v>
          </cell>
          <cell r="D9" t="str">
            <v>Aceites vegetales o de planta comestibles</v>
          </cell>
          <cell r="E9">
            <v>1529</v>
          </cell>
          <cell r="F9">
            <v>1529</v>
          </cell>
          <cell r="G9">
            <v>1529</v>
          </cell>
          <cell r="H9" t="str">
            <v>Aceite de Oliva De Cecco Extra virgen Esclusivo 750 ml</v>
          </cell>
          <cell r="I9">
            <v>0</v>
          </cell>
          <cell r="J9">
            <v>6</v>
          </cell>
          <cell r="K9" t="str">
            <v>Botella</v>
          </cell>
          <cell r="L9">
            <v>1860</v>
          </cell>
          <cell r="M9">
            <v>310</v>
          </cell>
          <cell r="N9">
            <v>0</v>
          </cell>
          <cell r="O9">
            <v>0</v>
          </cell>
          <cell r="P9">
            <v>1860</v>
          </cell>
          <cell r="Q9">
            <v>310</v>
          </cell>
          <cell r="R9">
            <v>310</v>
          </cell>
          <cell r="S9"/>
          <cell r="T9"/>
          <cell r="U9"/>
          <cell r="V9">
            <v>310</v>
          </cell>
          <cell r="W9">
            <v>0</v>
          </cell>
          <cell r="X9">
            <v>0</v>
          </cell>
          <cell r="Y9"/>
        </row>
        <row r="10">
          <cell r="A10">
            <v>41736001602</v>
          </cell>
          <cell r="B10" t="str">
            <v>BERXXACPURXXXXX0750M</v>
          </cell>
          <cell r="C10">
            <v>50151513</v>
          </cell>
          <cell r="D10" t="str">
            <v>Aceites vegetales o de planta comestibles</v>
          </cell>
          <cell r="E10">
            <v>229</v>
          </cell>
          <cell r="F10">
            <v>229</v>
          </cell>
          <cell r="G10">
            <v>229</v>
          </cell>
          <cell r="H10" t="str">
            <v>Aceite de Oliva Filippo Berio 100% Puro de 0750 ml</v>
          </cell>
          <cell r="I10">
            <v>7806</v>
          </cell>
          <cell r="J10">
            <v>12</v>
          </cell>
          <cell r="K10" t="str">
            <v>Botella</v>
          </cell>
          <cell r="L10">
            <v>2277</v>
          </cell>
          <cell r="M10">
            <v>189.75</v>
          </cell>
          <cell r="N10">
            <v>0</v>
          </cell>
          <cell r="O10">
            <v>0</v>
          </cell>
          <cell r="P10">
            <v>2277</v>
          </cell>
          <cell r="Q10">
            <v>189.75</v>
          </cell>
          <cell r="R10">
            <v>172.5</v>
          </cell>
          <cell r="S10"/>
          <cell r="T10"/>
          <cell r="U10"/>
          <cell r="V10">
            <v>172.5</v>
          </cell>
          <cell r="W10">
            <v>0</v>
          </cell>
          <cell r="X10">
            <v>-17.25</v>
          </cell>
          <cell r="Y10"/>
        </row>
        <row r="11">
          <cell r="A11">
            <v>41736001909</v>
          </cell>
          <cell r="B11" t="str">
            <v>BERXXACPURXXXXX0250M</v>
          </cell>
          <cell r="C11">
            <v>50151513</v>
          </cell>
          <cell r="D11" t="str">
            <v>Aceites vegetales o de planta comestibles</v>
          </cell>
          <cell r="E11">
            <v>228</v>
          </cell>
          <cell r="F11">
            <v>228</v>
          </cell>
          <cell r="G11">
            <v>228</v>
          </cell>
          <cell r="H11" t="str">
            <v>Aceite de Oliva Filippo Berio 100% Puro de 250 ml</v>
          </cell>
          <cell r="I11">
            <v>5780</v>
          </cell>
          <cell r="J11">
            <v>12</v>
          </cell>
          <cell r="K11" t="str">
            <v>Botella</v>
          </cell>
          <cell r="L11">
            <v>898.92</v>
          </cell>
          <cell r="M11">
            <v>74.91</v>
          </cell>
          <cell r="N11">
            <v>0</v>
          </cell>
          <cell r="O11">
            <v>0</v>
          </cell>
          <cell r="P11">
            <v>898.92</v>
          </cell>
          <cell r="Q11">
            <v>74.91</v>
          </cell>
          <cell r="R11">
            <v>68.099999999999994</v>
          </cell>
          <cell r="S11"/>
          <cell r="T11"/>
          <cell r="U11"/>
          <cell r="V11">
            <v>68.099999999999994</v>
          </cell>
          <cell r="W11">
            <v>0</v>
          </cell>
          <cell r="X11">
            <v>-6.8100000000000023</v>
          </cell>
          <cell r="Y11"/>
        </row>
        <row r="12">
          <cell r="A12">
            <v>8436028380312</v>
          </cell>
          <cell r="B12" t="str">
            <v>VIVXXVTCZATEMXX5000M</v>
          </cell>
          <cell r="C12">
            <v>50202203</v>
          </cell>
          <cell r="D12" t="str">
            <v>Vino</v>
          </cell>
          <cell r="E12">
            <v>1218</v>
          </cell>
          <cell r="F12">
            <v>1218</v>
          </cell>
          <cell r="G12">
            <v>1218</v>
          </cell>
          <cell r="H12" t="str">
            <v>Vino Tinto Vivanco Crianza Tempranillo de 5000 ml</v>
          </cell>
          <cell r="I12">
            <v>10</v>
          </cell>
          <cell r="J12">
            <v>1</v>
          </cell>
          <cell r="K12" t="str">
            <v>Botella</v>
          </cell>
          <cell r="L12">
            <v>1988.14</v>
          </cell>
          <cell r="M12">
            <v>1988.14</v>
          </cell>
          <cell r="N12">
            <v>0.26500000000000001</v>
          </cell>
          <cell r="O12">
            <v>526.85710000000006</v>
          </cell>
          <cell r="P12">
            <v>2514.9971</v>
          </cell>
          <cell r="Q12">
            <v>2514.9971</v>
          </cell>
          <cell r="R12">
            <v>1988.14</v>
          </cell>
          <cell r="S12"/>
          <cell r="T12"/>
          <cell r="U12"/>
          <cell r="V12">
            <v>1988.14</v>
          </cell>
          <cell r="W12">
            <v>26.5</v>
          </cell>
          <cell r="X12">
            <v>0</v>
          </cell>
          <cell r="Y12"/>
        </row>
        <row r="13">
          <cell r="A13">
            <v>8002210123113</v>
          </cell>
          <cell r="B13" t="str">
            <v>BERXXACEXLSPRXX0200M</v>
          </cell>
          <cell r="C13">
            <v>50151513</v>
          </cell>
          <cell r="D13" t="str">
            <v>Aceites vegetales o de planta comestibles</v>
          </cell>
          <cell r="E13">
            <v>225</v>
          </cell>
          <cell r="F13">
            <v>225</v>
          </cell>
          <cell r="G13">
            <v>225</v>
          </cell>
          <cell r="H13" t="str">
            <v>Aceite de Oliva Filippo Berio Extra Suave Spray de 200 ml</v>
          </cell>
          <cell r="I13">
            <v>0</v>
          </cell>
          <cell r="J13">
            <v>6</v>
          </cell>
          <cell r="K13" t="str">
            <v>Botella</v>
          </cell>
          <cell r="L13">
            <v>418.79999999999995</v>
          </cell>
          <cell r="M13">
            <v>69.8</v>
          </cell>
          <cell r="N13">
            <v>0</v>
          </cell>
          <cell r="O13">
            <v>0</v>
          </cell>
          <cell r="P13">
            <v>418.79999999999995</v>
          </cell>
          <cell r="Q13">
            <v>69.8</v>
          </cell>
          <cell r="R13">
            <v>69.8</v>
          </cell>
          <cell r="S13"/>
          <cell r="T13"/>
          <cell r="U13"/>
          <cell r="V13">
            <v>69.8</v>
          </cell>
          <cell r="W13">
            <v>0</v>
          </cell>
          <cell r="X13">
            <v>0</v>
          </cell>
          <cell r="Y13"/>
        </row>
        <row r="14">
          <cell r="A14">
            <v>41736010123</v>
          </cell>
          <cell r="B14" t="str">
            <v>BERXXACEVGXXXXX1000M</v>
          </cell>
          <cell r="C14">
            <v>50151513</v>
          </cell>
          <cell r="D14" t="str">
            <v>Aceites vegetales o de planta comestibles</v>
          </cell>
          <cell r="E14">
            <v>223</v>
          </cell>
          <cell r="F14">
            <v>223</v>
          </cell>
          <cell r="G14">
            <v>223</v>
          </cell>
          <cell r="H14" t="str">
            <v>Aceite de Oliva Filippo Berio Extra Virgen de 1000 ml</v>
          </cell>
          <cell r="I14">
            <v>4099</v>
          </cell>
          <cell r="J14">
            <v>12</v>
          </cell>
          <cell r="K14" t="str">
            <v>Botella</v>
          </cell>
          <cell r="L14">
            <v>3362.1719999999996</v>
          </cell>
          <cell r="M14">
            <v>280.18099999999998</v>
          </cell>
          <cell r="N14">
            <v>0</v>
          </cell>
          <cell r="O14">
            <v>0</v>
          </cell>
          <cell r="P14">
            <v>3362.1719999999996</v>
          </cell>
          <cell r="Q14">
            <v>280.18099999999998</v>
          </cell>
          <cell r="R14">
            <v>254.71</v>
          </cell>
          <cell r="S14"/>
          <cell r="T14"/>
          <cell r="U14"/>
          <cell r="V14">
            <v>254.71</v>
          </cell>
          <cell r="W14">
            <v>0</v>
          </cell>
          <cell r="X14">
            <v>-25.470999999999975</v>
          </cell>
          <cell r="Y14"/>
        </row>
        <row r="15">
          <cell r="A15">
            <v>417360101610</v>
          </cell>
          <cell r="B15" t="str">
            <v>BERXXACEVGXXXXX0250M</v>
          </cell>
          <cell r="C15">
            <v>50151513</v>
          </cell>
          <cell r="D15" t="str">
            <v>Aceites vegetales o de planta comestibles</v>
          </cell>
          <cell r="E15">
            <v>221</v>
          </cell>
          <cell r="F15">
            <v>221</v>
          </cell>
          <cell r="G15">
            <v>221</v>
          </cell>
          <cell r="H15" t="str">
            <v>Aceite de Oliva Filippo Berio Extra Virgen de 250 ml</v>
          </cell>
          <cell r="I15">
            <v>5093</v>
          </cell>
          <cell r="J15">
            <v>12</v>
          </cell>
          <cell r="K15" t="str">
            <v>Botella</v>
          </cell>
          <cell r="L15">
            <v>959.77199999999993</v>
          </cell>
          <cell r="M15">
            <v>79.980999999999995</v>
          </cell>
          <cell r="N15">
            <v>0</v>
          </cell>
          <cell r="O15">
            <v>0</v>
          </cell>
          <cell r="P15">
            <v>959.77199999999993</v>
          </cell>
          <cell r="Q15">
            <v>79.980999999999995</v>
          </cell>
          <cell r="R15">
            <v>72.709999999999994</v>
          </cell>
          <cell r="S15"/>
          <cell r="T15"/>
          <cell r="U15"/>
          <cell r="V15">
            <v>72.709999999999994</v>
          </cell>
          <cell r="W15">
            <v>0</v>
          </cell>
          <cell r="X15">
            <v>-7.2710000000000008</v>
          </cell>
          <cell r="Y15"/>
        </row>
        <row r="16">
          <cell r="A16">
            <v>8436028380305</v>
          </cell>
          <cell r="B16" t="str">
            <v>VIVXXVTRVAXXXXX5000M</v>
          </cell>
          <cell r="C16">
            <v>50202203</v>
          </cell>
          <cell r="D16" t="str">
            <v>Vino</v>
          </cell>
          <cell r="E16">
            <v>1220</v>
          </cell>
          <cell r="F16">
            <v>1220</v>
          </cell>
          <cell r="G16">
            <v>1220</v>
          </cell>
          <cell r="H16" t="str">
            <v>Vino Tinto Vivanco Reserva de 5000 ml</v>
          </cell>
          <cell r="I16">
            <v>9</v>
          </cell>
          <cell r="J16">
            <v>1</v>
          </cell>
          <cell r="K16" t="str">
            <v>Botella</v>
          </cell>
          <cell r="L16">
            <v>3003.95</v>
          </cell>
          <cell r="M16">
            <v>3003.95</v>
          </cell>
          <cell r="N16">
            <v>0.3</v>
          </cell>
          <cell r="O16">
            <v>901.18499999999995</v>
          </cell>
          <cell r="P16">
            <v>3905.1349999999998</v>
          </cell>
          <cell r="Q16">
            <v>3905.1349999999998</v>
          </cell>
          <cell r="R16">
            <v>3003.95</v>
          </cell>
          <cell r="S16"/>
          <cell r="T16"/>
          <cell r="U16"/>
          <cell r="V16">
            <v>3003.95</v>
          </cell>
          <cell r="W16">
            <v>30</v>
          </cell>
          <cell r="X16">
            <v>0</v>
          </cell>
          <cell r="Y16"/>
        </row>
        <row r="17">
          <cell r="A17">
            <v>8410086209112</v>
          </cell>
          <cell r="B17" t="str">
            <v>YYBXXACEVGGSLXX0500M</v>
          </cell>
          <cell r="C17">
            <v>50151500</v>
          </cell>
          <cell r="D17" t="str">
            <v>Grasas y aceites vegetales comestibles</v>
          </cell>
          <cell r="E17">
            <v>1384</v>
          </cell>
          <cell r="F17">
            <v>1384</v>
          </cell>
          <cell r="G17">
            <v>1384</v>
          </cell>
          <cell r="H17" t="str">
            <v>Aceite de Oliva YBarra Ext Virg Afrut Gran Selección 500 ml</v>
          </cell>
          <cell r="I17">
            <v>0</v>
          </cell>
          <cell r="J17">
            <v>12</v>
          </cell>
          <cell r="K17" t="str">
            <v>Botella</v>
          </cell>
          <cell r="L17">
            <v>1024.8000000000002</v>
          </cell>
          <cell r="M17">
            <v>85.4</v>
          </cell>
          <cell r="N17">
            <v>0</v>
          </cell>
          <cell r="O17">
            <v>0</v>
          </cell>
          <cell r="P17">
            <v>1024.8000000000002</v>
          </cell>
          <cell r="Q17">
            <v>85.40000000000002</v>
          </cell>
          <cell r="R17">
            <v>85.4</v>
          </cell>
          <cell r="S17"/>
          <cell r="T17"/>
          <cell r="U17"/>
          <cell r="V17">
            <v>85.4</v>
          </cell>
          <cell r="W17">
            <v>0</v>
          </cell>
          <cell r="X17">
            <v>0</v>
          </cell>
          <cell r="Y17"/>
        </row>
        <row r="18">
          <cell r="A18">
            <v>41736010130</v>
          </cell>
          <cell r="B18" t="str">
            <v>BERXXACEVGXXXXX0750M</v>
          </cell>
          <cell r="C18">
            <v>50151513</v>
          </cell>
          <cell r="D18" t="str">
            <v>Aceites vegetales o de planta comestibles</v>
          </cell>
          <cell r="E18">
            <v>222</v>
          </cell>
          <cell r="F18">
            <v>222</v>
          </cell>
          <cell r="G18">
            <v>222</v>
          </cell>
          <cell r="H18" t="str">
            <v>Aceite de Oliva Filippo Berio Extra Virgen de 750 ml</v>
          </cell>
          <cell r="I18">
            <v>9420</v>
          </cell>
          <cell r="J18">
            <v>12</v>
          </cell>
          <cell r="K18" t="str">
            <v>Botella</v>
          </cell>
          <cell r="L18">
            <v>2626.5360000000001</v>
          </cell>
          <cell r="M18">
            <v>218.87799999999999</v>
          </cell>
          <cell r="N18">
            <v>0</v>
          </cell>
          <cell r="O18">
            <v>0</v>
          </cell>
          <cell r="P18">
            <v>2626.5360000000001</v>
          </cell>
          <cell r="Q18">
            <v>218.87800000000001</v>
          </cell>
          <cell r="R18">
            <v>198.98</v>
          </cell>
          <cell r="S18"/>
          <cell r="T18"/>
          <cell r="U18"/>
          <cell r="V18">
            <v>198.98</v>
          </cell>
          <cell r="W18">
            <v>0</v>
          </cell>
          <cell r="X18">
            <v>-19.897999999999996</v>
          </cell>
          <cell r="Y18"/>
        </row>
        <row r="19">
          <cell r="A19">
            <v>8010445000390</v>
          </cell>
          <cell r="B19" t="str">
            <v>BERXXACORGXXXXX0250M</v>
          </cell>
          <cell r="C19">
            <v>50151513</v>
          </cell>
          <cell r="D19" t="str">
            <v>Aceites vegetales o de planta comestibles</v>
          </cell>
          <cell r="E19">
            <v>227</v>
          </cell>
          <cell r="F19">
            <v>227</v>
          </cell>
          <cell r="G19">
            <v>227</v>
          </cell>
          <cell r="H19" t="str">
            <v>Aceite de Oliva Filippo Berio Extra Virgen Orgánico de 250 ml</v>
          </cell>
          <cell r="I19">
            <v>0</v>
          </cell>
          <cell r="J19">
            <v>12</v>
          </cell>
          <cell r="K19" t="str">
            <v>Botella</v>
          </cell>
          <cell r="L19">
            <v>1105.8000000000002</v>
          </cell>
          <cell r="M19">
            <v>92.15</v>
          </cell>
          <cell r="N19">
            <v>0</v>
          </cell>
          <cell r="O19">
            <v>0</v>
          </cell>
          <cell r="P19">
            <v>1105.8000000000002</v>
          </cell>
          <cell r="Q19">
            <v>92.15000000000002</v>
          </cell>
          <cell r="R19">
            <v>92.15</v>
          </cell>
          <cell r="S19"/>
          <cell r="T19"/>
          <cell r="U19"/>
          <cell r="V19">
            <v>92.15</v>
          </cell>
          <cell r="W19">
            <v>0</v>
          </cell>
          <cell r="X19">
            <v>0</v>
          </cell>
          <cell r="Y19"/>
        </row>
        <row r="20">
          <cell r="A20">
            <v>41736040175</v>
          </cell>
          <cell r="B20" t="str">
            <v>BERXXACORGXXXXX0500M</v>
          </cell>
          <cell r="C20">
            <v>50151500</v>
          </cell>
          <cell r="D20" t="str">
            <v>Grasas y aceites vegetales comestibles</v>
          </cell>
          <cell r="E20">
            <v>1665</v>
          </cell>
          <cell r="F20">
            <v>1665</v>
          </cell>
          <cell r="G20">
            <v>1665</v>
          </cell>
          <cell r="H20" t="str">
            <v>Aceite de Oliva Filippo Berio Extra Virgen Organico de 500 m</v>
          </cell>
          <cell r="I20">
            <v>0</v>
          </cell>
          <cell r="J20">
            <v>12</v>
          </cell>
          <cell r="K20" t="str">
            <v>Botella</v>
          </cell>
          <cell r="L20">
            <v>1805.6399999999999</v>
          </cell>
          <cell r="M20">
            <v>150.47</v>
          </cell>
          <cell r="N20">
            <v>0</v>
          </cell>
          <cell r="O20">
            <v>0</v>
          </cell>
          <cell r="P20">
            <v>1805.6399999999999</v>
          </cell>
          <cell r="Q20">
            <v>150.47</v>
          </cell>
          <cell r="R20">
            <v>150.47</v>
          </cell>
          <cell r="S20"/>
          <cell r="T20"/>
          <cell r="U20"/>
          <cell r="V20">
            <v>150.47</v>
          </cell>
          <cell r="W20">
            <v>0</v>
          </cell>
          <cell r="X20">
            <v>0</v>
          </cell>
          <cell r="Y20"/>
        </row>
        <row r="21">
          <cell r="A21">
            <v>8002210130418</v>
          </cell>
          <cell r="B21" t="str">
            <v>BERXXACEVGGFTXX1000M</v>
          </cell>
          <cell r="C21">
            <v>50151513</v>
          </cell>
          <cell r="D21" t="str">
            <v>Aceites vegetales o de planta comestibles</v>
          </cell>
          <cell r="E21">
            <v>1257</v>
          </cell>
          <cell r="F21">
            <v>1257</v>
          </cell>
          <cell r="G21">
            <v>1257</v>
          </cell>
          <cell r="H21" t="str">
            <v>Aceite de Oliva Filippo Berio Gusto Frutt Ex .V. de 1000 ml</v>
          </cell>
          <cell r="I21">
            <v>6635</v>
          </cell>
          <cell r="J21">
            <v>12</v>
          </cell>
          <cell r="K21" t="str">
            <v>Botella</v>
          </cell>
          <cell r="L21">
            <v>3362.1719999999996</v>
          </cell>
          <cell r="M21">
            <v>280.18099999999998</v>
          </cell>
          <cell r="N21">
            <v>0</v>
          </cell>
          <cell r="O21">
            <v>0</v>
          </cell>
          <cell r="P21">
            <v>3362.1719999999996</v>
          </cell>
          <cell r="Q21">
            <v>280.18099999999998</v>
          </cell>
          <cell r="R21">
            <v>254.71</v>
          </cell>
          <cell r="S21"/>
          <cell r="T21"/>
          <cell r="U21"/>
          <cell r="V21">
            <v>254.71</v>
          </cell>
          <cell r="W21">
            <v>0</v>
          </cell>
          <cell r="X21">
            <v>-25.470999999999975</v>
          </cell>
          <cell r="Y21"/>
        </row>
        <row r="22">
          <cell r="A22">
            <v>41736018143</v>
          </cell>
          <cell r="B22" t="str">
            <v>BERXXACEVGGFTXX0500M</v>
          </cell>
          <cell r="C22">
            <v>50151513</v>
          </cell>
          <cell r="D22" t="str">
            <v>Aceites vegetales o de planta comestibles</v>
          </cell>
          <cell r="E22">
            <v>217</v>
          </cell>
          <cell r="F22">
            <v>217</v>
          </cell>
          <cell r="G22">
            <v>217</v>
          </cell>
          <cell r="H22" t="str">
            <v>Aceite de Oliva Filippo Berio Gusto Frutt Ex .V. de 500 ml</v>
          </cell>
          <cell r="I22">
            <v>21458</v>
          </cell>
          <cell r="J22">
            <v>12</v>
          </cell>
          <cell r="K22" t="str">
            <v>Botella</v>
          </cell>
          <cell r="L22">
            <v>1716.2400000000002</v>
          </cell>
          <cell r="M22">
            <v>143.02000000000001</v>
          </cell>
          <cell r="N22">
            <v>0</v>
          </cell>
          <cell r="O22">
            <v>0</v>
          </cell>
          <cell r="P22">
            <v>1716.2400000000002</v>
          </cell>
          <cell r="Q22">
            <v>143.02000000000001</v>
          </cell>
          <cell r="R22">
            <v>130.02000000000001</v>
          </cell>
          <cell r="S22"/>
          <cell r="T22"/>
          <cell r="U22"/>
          <cell r="V22">
            <v>130.02000000000001</v>
          </cell>
          <cell r="W22">
            <v>0</v>
          </cell>
          <cell r="X22">
            <v>-13</v>
          </cell>
          <cell r="Y22"/>
        </row>
        <row r="23">
          <cell r="A23">
            <v>41736030138</v>
          </cell>
          <cell r="B23" t="str">
            <v>BERXXACEXLXXXXX0750M</v>
          </cell>
          <cell r="C23">
            <v>50151513</v>
          </cell>
          <cell r="D23" t="str">
            <v>Aceites vegetales o de planta comestibles</v>
          </cell>
          <cell r="E23">
            <v>226</v>
          </cell>
          <cell r="F23">
            <v>226</v>
          </cell>
          <cell r="G23">
            <v>226</v>
          </cell>
          <cell r="H23" t="str">
            <v>Aceite de Oliva Filippo Berio Suave Sabor de 750 ml</v>
          </cell>
          <cell r="I23">
            <v>22064</v>
          </cell>
          <cell r="J23">
            <v>12</v>
          </cell>
          <cell r="K23" t="str">
            <v>Botella</v>
          </cell>
          <cell r="L23">
            <v>2489.3879999999999</v>
          </cell>
          <cell r="M23">
            <v>207.44900000000001</v>
          </cell>
          <cell r="N23">
            <v>0</v>
          </cell>
          <cell r="O23">
            <v>0</v>
          </cell>
          <cell r="P23">
            <v>2489.3879999999999</v>
          </cell>
          <cell r="Q23">
            <v>207.44899999999998</v>
          </cell>
          <cell r="R23">
            <v>188.59</v>
          </cell>
          <cell r="S23"/>
          <cell r="T23"/>
          <cell r="U23"/>
          <cell r="V23">
            <v>188.59</v>
          </cell>
          <cell r="W23">
            <v>0</v>
          </cell>
          <cell r="X23">
            <v>-18.859000000000009</v>
          </cell>
          <cell r="Y23"/>
        </row>
        <row r="24">
          <cell r="A24">
            <v>8002210123090</v>
          </cell>
          <cell r="B24" t="str">
            <v>BERXXACEVGSPRXX0200M</v>
          </cell>
          <cell r="C24">
            <v>50151513</v>
          </cell>
          <cell r="D24" t="str">
            <v>Aceites vegetales o de planta comestibles</v>
          </cell>
          <cell r="E24">
            <v>220</v>
          </cell>
          <cell r="F24">
            <v>220</v>
          </cell>
          <cell r="G24">
            <v>220</v>
          </cell>
          <cell r="H24" t="str">
            <v>Aceite de Oliva Filippo Berio Extra Virgen Spray de 200 ml</v>
          </cell>
          <cell r="I24">
            <v>2481</v>
          </cell>
          <cell r="J24">
            <v>6</v>
          </cell>
          <cell r="K24" t="str">
            <v>Botella</v>
          </cell>
          <cell r="L24">
            <v>590.46</v>
          </cell>
          <cell r="M24">
            <v>98.41</v>
          </cell>
          <cell r="N24">
            <v>0</v>
          </cell>
          <cell r="O24">
            <v>0</v>
          </cell>
          <cell r="P24">
            <v>590.46</v>
          </cell>
          <cell r="Q24">
            <v>98.410000000000011</v>
          </cell>
          <cell r="R24">
            <v>89.46</v>
          </cell>
          <cell r="S24"/>
          <cell r="T24"/>
          <cell r="U24"/>
          <cell r="V24">
            <v>89.46</v>
          </cell>
          <cell r="W24">
            <v>0</v>
          </cell>
          <cell r="X24">
            <v>-8.9500000000000028</v>
          </cell>
          <cell r="Y24"/>
        </row>
        <row r="25">
          <cell r="A25">
            <v>8436538811276</v>
          </cell>
          <cell r="B25" t="str">
            <v>LAMXXACEVGXXXXX0500M</v>
          </cell>
          <cell r="C25">
            <v>50151513</v>
          </cell>
          <cell r="D25" t="str">
            <v>Aceites vegetales o de planta comestibles</v>
          </cell>
          <cell r="E25">
            <v>1135</v>
          </cell>
          <cell r="F25">
            <v>1135</v>
          </cell>
          <cell r="G25">
            <v>1135</v>
          </cell>
          <cell r="H25" t="str">
            <v>Aceite de Oliva L'Amo Extra Virgen de 500 ml</v>
          </cell>
          <cell r="I25">
            <v>768</v>
          </cell>
          <cell r="J25">
            <v>6</v>
          </cell>
          <cell r="K25" t="str">
            <v>Botella</v>
          </cell>
          <cell r="L25">
            <v>2520</v>
          </cell>
          <cell r="M25">
            <v>420</v>
          </cell>
          <cell r="N25">
            <v>0</v>
          </cell>
          <cell r="O25">
            <v>0</v>
          </cell>
          <cell r="P25">
            <v>2520</v>
          </cell>
          <cell r="Q25">
            <v>420</v>
          </cell>
          <cell r="R25">
            <v>420</v>
          </cell>
          <cell r="S25"/>
          <cell r="T25"/>
          <cell r="U25"/>
          <cell r="V25">
            <v>420</v>
          </cell>
          <cell r="W25">
            <v>0</v>
          </cell>
          <cell r="X25">
            <v>0</v>
          </cell>
          <cell r="Y25"/>
        </row>
        <row r="26">
          <cell r="A26">
            <v>8410086003178</v>
          </cell>
          <cell r="B26" t="str">
            <v>YYBXXACEVGXXXXX1000M</v>
          </cell>
          <cell r="C26">
            <v>50151513</v>
          </cell>
          <cell r="D26" t="str">
            <v>Aceites vegetales o de planta comestibles</v>
          </cell>
          <cell r="E26">
            <v>1401</v>
          </cell>
          <cell r="F26">
            <v>1401</v>
          </cell>
          <cell r="G26">
            <v>1401</v>
          </cell>
          <cell r="H26" t="str">
            <v>Aceite de Oliva YBarra Extra Virgen Pet 1000 ml</v>
          </cell>
          <cell r="I26">
            <v>8165</v>
          </cell>
          <cell r="J26">
            <v>12</v>
          </cell>
          <cell r="K26" t="str">
            <v>Botella</v>
          </cell>
          <cell r="L26">
            <v>2342.64</v>
          </cell>
          <cell r="M26">
            <v>195.22</v>
          </cell>
          <cell r="N26">
            <v>0</v>
          </cell>
          <cell r="O26">
            <v>0</v>
          </cell>
          <cell r="P26">
            <v>2342.64</v>
          </cell>
          <cell r="Q26">
            <v>195.22</v>
          </cell>
          <cell r="R26">
            <v>195.22</v>
          </cell>
          <cell r="S26"/>
          <cell r="T26"/>
          <cell r="U26"/>
          <cell r="V26">
            <v>195.22</v>
          </cell>
          <cell r="W26">
            <v>0</v>
          </cell>
          <cell r="X26">
            <v>0</v>
          </cell>
          <cell r="Y26"/>
        </row>
        <row r="27">
          <cell r="A27">
            <v>8410086132724</v>
          </cell>
          <cell r="B27" t="str">
            <v>YYBXXACEVGPCUXX0500M</v>
          </cell>
          <cell r="C27">
            <v>50151500</v>
          </cell>
          <cell r="D27" t="str">
            <v>Grasas y aceites vegetales comestibles</v>
          </cell>
          <cell r="E27">
            <v>0</v>
          </cell>
          <cell r="F27">
            <v>0</v>
          </cell>
          <cell r="G27">
            <v>0</v>
          </cell>
          <cell r="H27" t="str">
            <v>Aceite de Oliva Ybarra Extra Virgen Picuda 500 ml</v>
          </cell>
          <cell r="I27">
            <v>0</v>
          </cell>
          <cell r="J27">
            <v>0</v>
          </cell>
          <cell r="K27" t="str">
            <v>Botella</v>
          </cell>
          <cell r="L27">
            <v>0</v>
          </cell>
          <cell r="M27">
            <v>160.5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160.5</v>
          </cell>
          <cell r="S27"/>
          <cell r="T27"/>
          <cell r="U27"/>
          <cell r="V27">
            <v>160.5</v>
          </cell>
          <cell r="W27">
            <v>0</v>
          </cell>
          <cell r="X27">
            <v>0</v>
          </cell>
          <cell r="Y27"/>
        </row>
        <row r="28">
          <cell r="A28">
            <v>48327203803</v>
          </cell>
          <cell r="B28" t="str">
            <v>YYBXXACEVGSLAXX1000M</v>
          </cell>
          <cell r="C28">
            <v>50151500</v>
          </cell>
          <cell r="D28" t="str">
            <v>Grasas y aceites vegetales comestibles</v>
          </cell>
          <cell r="E28">
            <v>1364</v>
          </cell>
          <cell r="F28">
            <v>1364</v>
          </cell>
          <cell r="G28">
            <v>1364</v>
          </cell>
          <cell r="H28" t="str">
            <v>Aceite de Oliva YBarra Extra Virgen Selec Aromático 1000 ml</v>
          </cell>
          <cell r="I28">
            <v>6135</v>
          </cell>
          <cell r="J28">
            <v>12</v>
          </cell>
          <cell r="K28" t="str">
            <v>Frasco</v>
          </cell>
          <cell r="L28">
            <v>2600.88</v>
          </cell>
          <cell r="M28">
            <v>216.74</v>
          </cell>
          <cell r="N28">
            <v>0</v>
          </cell>
          <cell r="O28">
            <v>0</v>
          </cell>
          <cell r="P28">
            <v>2600.88</v>
          </cell>
          <cell r="Q28">
            <v>216.74</v>
          </cell>
          <cell r="R28">
            <v>216.74</v>
          </cell>
          <cell r="S28"/>
          <cell r="T28"/>
          <cell r="U28"/>
          <cell r="V28">
            <v>216.74</v>
          </cell>
          <cell r="W28">
            <v>0</v>
          </cell>
          <cell r="X28">
            <v>0</v>
          </cell>
          <cell r="Y28"/>
        </row>
        <row r="29">
          <cell r="A29">
            <v>48327203537</v>
          </cell>
          <cell r="B29" t="str">
            <v>YYBXXACEVGSLAXX0250M</v>
          </cell>
          <cell r="C29">
            <v>50151500</v>
          </cell>
          <cell r="D29" t="str">
            <v>Grasas y aceites vegetales comestibles</v>
          </cell>
          <cell r="E29">
            <v>1361</v>
          </cell>
          <cell r="F29">
            <v>1361</v>
          </cell>
          <cell r="G29">
            <v>1361</v>
          </cell>
          <cell r="H29" t="str">
            <v>Aceite de Oliva YBarra Extra Virgen Selec Aromático 250 ml</v>
          </cell>
          <cell r="I29">
            <v>0</v>
          </cell>
          <cell r="J29">
            <v>12</v>
          </cell>
          <cell r="K29" t="str">
            <v>Frasco</v>
          </cell>
          <cell r="L29">
            <v>825.59999999999991</v>
          </cell>
          <cell r="M29">
            <v>68.8</v>
          </cell>
          <cell r="N29">
            <v>0</v>
          </cell>
          <cell r="O29">
            <v>0</v>
          </cell>
          <cell r="P29">
            <v>825.59999999999991</v>
          </cell>
          <cell r="Q29">
            <v>68.8</v>
          </cell>
          <cell r="R29">
            <v>68.8</v>
          </cell>
          <cell r="S29"/>
          <cell r="T29"/>
          <cell r="U29"/>
          <cell r="V29">
            <v>68.8</v>
          </cell>
          <cell r="W29">
            <v>0</v>
          </cell>
          <cell r="X29">
            <v>0</v>
          </cell>
          <cell r="Y29"/>
        </row>
        <row r="30">
          <cell r="A30">
            <v>48327203520</v>
          </cell>
          <cell r="B30" t="str">
            <v>YYBXXACEVGSLAXX0500M</v>
          </cell>
          <cell r="C30">
            <v>50151500</v>
          </cell>
          <cell r="D30" t="str">
            <v>Grasas y aceites vegetales comestibles</v>
          </cell>
          <cell r="E30">
            <v>1362</v>
          </cell>
          <cell r="F30">
            <v>1362</v>
          </cell>
          <cell r="G30">
            <v>1362</v>
          </cell>
          <cell r="H30" t="str">
            <v>Aceite de Oliva YBarra Extra Virgen Selec Aromático 500 ml</v>
          </cell>
          <cell r="I30">
            <v>15541</v>
          </cell>
          <cell r="J30">
            <v>12</v>
          </cell>
          <cell r="K30" t="str">
            <v>Frasco</v>
          </cell>
          <cell r="L30">
            <v>1453.56</v>
          </cell>
          <cell r="M30">
            <v>121.13</v>
          </cell>
          <cell r="N30">
            <v>0</v>
          </cell>
          <cell r="O30">
            <v>0</v>
          </cell>
          <cell r="P30">
            <v>1453.56</v>
          </cell>
          <cell r="Q30">
            <v>121.13</v>
          </cell>
          <cell r="R30">
            <v>121.13</v>
          </cell>
          <cell r="S30"/>
          <cell r="T30"/>
          <cell r="U30"/>
          <cell r="V30">
            <v>121.13</v>
          </cell>
          <cell r="W30">
            <v>0</v>
          </cell>
          <cell r="X30">
            <v>0</v>
          </cell>
          <cell r="Y30"/>
        </row>
        <row r="31">
          <cell r="A31">
            <v>48327203513</v>
          </cell>
          <cell r="B31" t="str">
            <v>YYBXXACEVGSLAXX0750M</v>
          </cell>
          <cell r="C31">
            <v>50151500</v>
          </cell>
          <cell r="D31" t="str">
            <v>Grasas y aceites vegetales comestibles</v>
          </cell>
          <cell r="E31">
            <v>1363</v>
          </cell>
          <cell r="F31">
            <v>1363</v>
          </cell>
          <cell r="G31">
            <v>1363</v>
          </cell>
          <cell r="H31" t="str">
            <v>Aceite de Oliva YBarra Extra Virgen Selec Aromático 750 ml</v>
          </cell>
          <cell r="I31">
            <v>6803</v>
          </cell>
          <cell r="J31">
            <v>12</v>
          </cell>
          <cell r="K31" t="str">
            <v>Frasco</v>
          </cell>
          <cell r="L31">
            <v>2045.52</v>
          </cell>
          <cell r="M31">
            <v>170.46</v>
          </cell>
          <cell r="N31">
            <v>0</v>
          </cell>
          <cell r="O31">
            <v>0</v>
          </cell>
          <cell r="P31">
            <v>2045.52</v>
          </cell>
          <cell r="Q31">
            <v>170.46</v>
          </cell>
          <cell r="R31">
            <v>170.46</v>
          </cell>
          <cell r="S31"/>
          <cell r="T31"/>
          <cell r="U31"/>
          <cell r="V31">
            <v>170.46</v>
          </cell>
          <cell r="W31">
            <v>0</v>
          </cell>
          <cell r="X31">
            <v>0</v>
          </cell>
          <cell r="Y31"/>
        </row>
        <row r="32">
          <cell r="A32">
            <v>8410086000085</v>
          </cell>
          <cell r="B32" t="str">
            <v>YYBXXACEVGINAXX0500M</v>
          </cell>
          <cell r="C32">
            <v>50151500</v>
          </cell>
          <cell r="D32" t="str">
            <v>Grasas y aceites vegetales comestibles</v>
          </cell>
          <cell r="E32">
            <v>1358</v>
          </cell>
          <cell r="F32">
            <v>1358</v>
          </cell>
          <cell r="G32">
            <v>1358</v>
          </cell>
          <cell r="H32" t="str">
            <v>Aceite de Oliva Ybarra Extra Virgen Selección Intenso 500 ml</v>
          </cell>
          <cell r="I32">
            <v>0</v>
          </cell>
          <cell r="J32">
            <v>12</v>
          </cell>
          <cell r="K32" t="str">
            <v>Frasco</v>
          </cell>
          <cell r="L32">
            <v>1146</v>
          </cell>
          <cell r="M32">
            <v>95.5</v>
          </cell>
          <cell r="N32">
            <v>0</v>
          </cell>
          <cell r="O32">
            <v>0</v>
          </cell>
          <cell r="P32">
            <v>1146</v>
          </cell>
          <cell r="Q32">
            <v>95.5</v>
          </cell>
          <cell r="R32">
            <v>95.5</v>
          </cell>
          <cell r="S32"/>
          <cell r="T32"/>
          <cell r="U32"/>
          <cell r="V32">
            <v>95.5</v>
          </cell>
          <cell r="W32">
            <v>0</v>
          </cell>
          <cell r="X32">
            <v>0</v>
          </cell>
          <cell r="Y32"/>
        </row>
        <row r="33">
          <cell r="A33">
            <v>48327102083</v>
          </cell>
          <cell r="B33" t="str">
            <v>YYBXXACREFLATXX0200M</v>
          </cell>
          <cell r="C33">
            <v>50151500</v>
          </cell>
          <cell r="D33" t="str">
            <v>Grasas y aceites vegetales comestibles</v>
          </cell>
          <cell r="E33">
            <v>1365</v>
          </cell>
          <cell r="F33">
            <v>1365</v>
          </cell>
          <cell r="G33">
            <v>1365</v>
          </cell>
          <cell r="H33" t="str">
            <v>Aceite de Oliva YBarra Lata de 200 ml</v>
          </cell>
          <cell r="I33">
            <v>23637</v>
          </cell>
          <cell r="J33">
            <v>20</v>
          </cell>
          <cell r="K33" t="str">
            <v>Lata</v>
          </cell>
          <cell r="L33">
            <v>1110.4000000000001</v>
          </cell>
          <cell r="M33">
            <v>55.52</v>
          </cell>
          <cell r="N33">
            <v>0</v>
          </cell>
          <cell r="O33">
            <v>0</v>
          </cell>
          <cell r="P33">
            <v>1110.4000000000001</v>
          </cell>
          <cell r="Q33">
            <v>55.52</v>
          </cell>
          <cell r="R33">
            <v>55.52</v>
          </cell>
          <cell r="S33"/>
          <cell r="T33"/>
          <cell r="U33"/>
          <cell r="V33">
            <v>55.52</v>
          </cell>
          <cell r="W33">
            <v>0</v>
          </cell>
          <cell r="X33">
            <v>0</v>
          </cell>
          <cell r="Y33"/>
        </row>
        <row r="34">
          <cell r="A34">
            <v>48327102045</v>
          </cell>
          <cell r="B34" t="str">
            <v>YYBXXACREFLATXX0473M</v>
          </cell>
          <cell r="C34">
            <v>50151500</v>
          </cell>
          <cell r="D34" t="str">
            <v>Grasas y aceites vegetales comestibles</v>
          </cell>
          <cell r="E34">
            <v>1366</v>
          </cell>
          <cell r="F34">
            <v>1366</v>
          </cell>
          <cell r="G34">
            <v>1366</v>
          </cell>
          <cell r="H34" t="str">
            <v>Aceite de Oliva YBarra Lata de 473 ml</v>
          </cell>
          <cell r="I34">
            <v>17713</v>
          </cell>
          <cell r="J34">
            <v>24</v>
          </cell>
          <cell r="K34" t="str">
            <v>Lata</v>
          </cell>
          <cell r="L34">
            <v>2615.7599999999998</v>
          </cell>
          <cell r="M34">
            <v>108.99</v>
          </cell>
          <cell r="N34">
            <v>0</v>
          </cell>
          <cell r="O34">
            <v>0</v>
          </cell>
          <cell r="P34">
            <v>2615.7599999999998</v>
          </cell>
          <cell r="Q34">
            <v>108.99</v>
          </cell>
          <cell r="R34">
            <v>108.99</v>
          </cell>
          <cell r="S34"/>
          <cell r="T34"/>
          <cell r="U34"/>
          <cell r="V34">
            <v>108.99</v>
          </cell>
          <cell r="W34">
            <v>0</v>
          </cell>
          <cell r="X34">
            <v>0</v>
          </cell>
          <cell r="Y34"/>
        </row>
        <row r="35">
          <cell r="A35">
            <v>48327102038</v>
          </cell>
          <cell r="B35" t="str">
            <v>YYBXXACREFLATXX0946M</v>
          </cell>
          <cell r="C35">
            <v>50151500</v>
          </cell>
          <cell r="D35" t="str">
            <v>Grasas y aceites vegetales comestibles</v>
          </cell>
          <cell r="E35">
            <v>1367</v>
          </cell>
          <cell r="F35">
            <v>1367</v>
          </cell>
          <cell r="G35">
            <v>1367</v>
          </cell>
          <cell r="H35" t="str">
            <v>Aceite de Oliva YBarra Lata de 946 ml</v>
          </cell>
          <cell r="I35">
            <v>32072</v>
          </cell>
          <cell r="J35">
            <v>15</v>
          </cell>
          <cell r="K35" t="str">
            <v>Lata</v>
          </cell>
          <cell r="L35">
            <v>3073.5</v>
          </cell>
          <cell r="M35">
            <v>204.9</v>
          </cell>
          <cell r="N35">
            <v>0</v>
          </cell>
          <cell r="O35">
            <v>0</v>
          </cell>
          <cell r="P35">
            <v>3073.5</v>
          </cell>
          <cell r="Q35">
            <v>204.9</v>
          </cell>
          <cell r="R35">
            <v>204.9</v>
          </cell>
          <cell r="S35"/>
          <cell r="T35"/>
          <cell r="U35"/>
          <cell r="V35">
            <v>204.9</v>
          </cell>
          <cell r="W35">
            <v>0</v>
          </cell>
          <cell r="X35">
            <v>0</v>
          </cell>
          <cell r="Y35"/>
        </row>
        <row r="36">
          <cell r="A36">
            <v>8410086002966</v>
          </cell>
          <cell r="B36" t="str">
            <v>YYBXXACREFXXXXX1000M</v>
          </cell>
          <cell r="C36">
            <v>50151513</v>
          </cell>
          <cell r="D36" t="str">
            <v>Aceites vegetales o de planta comestibles</v>
          </cell>
          <cell r="E36">
            <v>1402</v>
          </cell>
          <cell r="F36">
            <v>1402</v>
          </cell>
          <cell r="G36">
            <v>1402</v>
          </cell>
          <cell r="H36" t="str">
            <v>Aceite de Oliva YBarra Pet 1000 ml</v>
          </cell>
          <cell r="I36">
            <v>1603</v>
          </cell>
          <cell r="J36">
            <v>12</v>
          </cell>
          <cell r="K36" t="str">
            <v>Pet</v>
          </cell>
          <cell r="L36">
            <v>2271</v>
          </cell>
          <cell r="M36">
            <v>189.25</v>
          </cell>
          <cell r="N36">
            <v>0</v>
          </cell>
          <cell r="O36">
            <v>0</v>
          </cell>
          <cell r="P36">
            <v>2271</v>
          </cell>
          <cell r="Q36">
            <v>189.25</v>
          </cell>
          <cell r="R36">
            <v>189.25</v>
          </cell>
          <cell r="S36"/>
          <cell r="T36"/>
          <cell r="U36"/>
          <cell r="V36">
            <v>189.25</v>
          </cell>
          <cell r="W36">
            <v>0</v>
          </cell>
          <cell r="X36">
            <v>0</v>
          </cell>
          <cell r="Y36"/>
        </row>
        <row r="37">
          <cell r="A37">
            <v>8410086010350</v>
          </cell>
          <cell r="B37" t="str">
            <v>YYBXXACEVGABQXX0500M</v>
          </cell>
          <cell r="C37">
            <v>50151500</v>
          </cell>
          <cell r="D37" t="str">
            <v>Grasas y aceites vegetales comestibles</v>
          </cell>
          <cell r="E37">
            <v>1356</v>
          </cell>
          <cell r="F37">
            <v>1356</v>
          </cell>
          <cell r="G37">
            <v>1356</v>
          </cell>
          <cell r="H37" t="str">
            <v>Aceite de Oliva YYBarra Extra Virgen Arbequina 500 ml</v>
          </cell>
          <cell r="I37">
            <v>2970</v>
          </cell>
          <cell r="J37">
            <v>12</v>
          </cell>
          <cell r="K37" t="str">
            <v>Frasco</v>
          </cell>
          <cell r="L37">
            <v>1525.44</v>
          </cell>
          <cell r="M37">
            <v>127.12</v>
          </cell>
          <cell r="N37">
            <v>0</v>
          </cell>
          <cell r="O37">
            <v>0</v>
          </cell>
          <cell r="P37">
            <v>1525.44</v>
          </cell>
          <cell r="Q37">
            <v>127.12</v>
          </cell>
          <cell r="R37">
            <v>127.12</v>
          </cell>
          <cell r="S37"/>
          <cell r="T37"/>
          <cell r="U37"/>
          <cell r="V37">
            <v>127.12</v>
          </cell>
          <cell r="W37">
            <v>0</v>
          </cell>
          <cell r="X37">
            <v>0</v>
          </cell>
          <cell r="Y37"/>
        </row>
        <row r="38">
          <cell r="A38">
            <v>8410086010329</v>
          </cell>
          <cell r="B38" t="str">
            <v>YYBXXACEVGHOJXX0500M</v>
          </cell>
          <cell r="C38">
            <v>50151500</v>
          </cell>
          <cell r="D38" t="str">
            <v>Grasas y aceites vegetales comestibles</v>
          </cell>
          <cell r="E38">
            <v>1357</v>
          </cell>
          <cell r="F38">
            <v>1357</v>
          </cell>
          <cell r="G38">
            <v>1357</v>
          </cell>
          <cell r="H38" t="str">
            <v>Aceite de Oliva YYBarra Extra Virgen Hojiblanca 500 ml</v>
          </cell>
          <cell r="I38">
            <v>1970</v>
          </cell>
          <cell r="J38">
            <v>12</v>
          </cell>
          <cell r="K38" t="str">
            <v>Frasco</v>
          </cell>
          <cell r="L38">
            <v>1525.44</v>
          </cell>
          <cell r="M38">
            <v>127.12</v>
          </cell>
          <cell r="N38">
            <v>0</v>
          </cell>
          <cell r="O38">
            <v>0</v>
          </cell>
          <cell r="P38">
            <v>1525.44</v>
          </cell>
          <cell r="Q38">
            <v>127.12</v>
          </cell>
          <cell r="R38">
            <v>127.12</v>
          </cell>
          <cell r="S38"/>
          <cell r="T38"/>
          <cell r="U38"/>
          <cell r="V38">
            <v>127.12</v>
          </cell>
          <cell r="W38">
            <v>0</v>
          </cell>
          <cell r="X38">
            <v>0</v>
          </cell>
          <cell r="Y38"/>
        </row>
        <row r="39">
          <cell r="A39">
            <v>8410086010336</v>
          </cell>
          <cell r="B39" t="str">
            <v>YYBXXACEVGPICXX0500M</v>
          </cell>
          <cell r="C39">
            <v>50151500</v>
          </cell>
          <cell r="D39" t="str">
            <v>Grasas y aceites vegetales comestibles</v>
          </cell>
          <cell r="E39">
            <v>1359</v>
          </cell>
          <cell r="F39">
            <v>1359</v>
          </cell>
          <cell r="G39">
            <v>1359</v>
          </cell>
          <cell r="H39" t="str">
            <v>Aceite de Oliva YYBarra Extra Virgen Picual 500 ml</v>
          </cell>
          <cell r="I39">
            <v>904</v>
          </cell>
          <cell r="J39">
            <v>12</v>
          </cell>
          <cell r="K39" t="str">
            <v>Frasco</v>
          </cell>
          <cell r="L39">
            <v>1525.44</v>
          </cell>
          <cell r="M39">
            <v>127.12</v>
          </cell>
          <cell r="N39">
            <v>0</v>
          </cell>
          <cell r="O39">
            <v>0</v>
          </cell>
          <cell r="P39">
            <v>1525.44</v>
          </cell>
          <cell r="Q39">
            <v>127.12</v>
          </cell>
          <cell r="R39">
            <v>0</v>
          </cell>
          <cell r="S39"/>
          <cell r="T39"/>
          <cell r="U39"/>
          <cell r="V39">
            <v>127.12</v>
          </cell>
          <cell r="W39">
            <v>0</v>
          </cell>
          <cell r="X39">
            <v>0</v>
          </cell>
          <cell r="Y39"/>
        </row>
        <row r="40">
          <cell r="A40">
            <v>8410086000559</v>
          </cell>
          <cell r="B40" t="str">
            <v>YYBXXACEVGSLEXX0500M</v>
          </cell>
          <cell r="C40">
            <v>50151500</v>
          </cell>
          <cell r="D40" t="str">
            <v>Grasas y aceites vegetales comestibles</v>
          </cell>
          <cell r="E40">
            <v>1360</v>
          </cell>
          <cell r="F40">
            <v>1360</v>
          </cell>
          <cell r="G40">
            <v>1360</v>
          </cell>
          <cell r="H40" t="str">
            <v>Aceite de Oliva YYBarra Extra Virgen Selección Esp.  500 ml</v>
          </cell>
          <cell r="I40">
            <v>2226</v>
          </cell>
          <cell r="J40">
            <v>12</v>
          </cell>
          <cell r="K40" t="str">
            <v>Frasco</v>
          </cell>
          <cell r="L40">
            <v>1525.44</v>
          </cell>
          <cell r="M40">
            <v>127.12</v>
          </cell>
          <cell r="N40">
            <v>0</v>
          </cell>
          <cell r="O40">
            <v>0</v>
          </cell>
          <cell r="P40">
            <v>1525.44</v>
          </cell>
          <cell r="Q40">
            <v>127.12</v>
          </cell>
          <cell r="R40">
            <v>127.12</v>
          </cell>
          <cell r="S40"/>
          <cell r="T40"/>
          <cell r="U40"/>
          <cell r="V40">
            <v>127.12</v>
          </cell>
          <cell r="W40">
            <v>0</v>
          </cell>
          <cell r="X40">
            <v>0</v>
          </cell>
          <cell r="Y40"/>
        </row>
        <row r="41">
          <cell r="A41">
            <v>8410086672077</v>
          </cell>
          <cell r="B41" t="str">
            <v>YYBXXAEMZNCHUXX0240G</v>
          </cell>
          <cell r="C41">
            <v>50171900</v>
          </cell>
          <cell r="D41" t="str">
            <v>Salmuera y salsa y aceitunas</v>
          </cell>
          <cell r="E41">
            <v>1403</v>
          </cell>
          <cell r="F41">
            <v>1403</v>
          </cell>
          <cell r="G41">
            <v>1403</v>
          </cell>
          <cell r="H41" t="str">
            <v>Aceitunas Ybarra con Hueso de 240 g</v>
          </cell>
          <cell r="I41">
            <v>0</v>
          </cell>
          <cell r="J41">
            <v>12</v>
          </cell>
          <cell r="K41" t="str">
            <v>Frasco</v>
          </cell>
          <cell r="L41">
            <v>295.20000000000005</v>
          </cell>
          <cell r="M41">
            <v>24.6</v>
          </cell>
          <cell r="N41">
            <v>0</v>
          </cell>
          <cell r="O41">
            <v>0</v>
          </cell>
          <cell r="P41">
            <v>295.20000000000005</v>
          </cell>
          <cell r="Q41">
            <v>24.600000000000005</v>
          </cell>
          <cell r="R41">
            <v>24.6</v>
          </cell>
          <cell r="S41"/>
          <cell r="T41"/>
          <cell r="U41"/>
          <cell r="V41">
            <v>24.6</v>
          </cell>
          <cell r="W41">
            <v>0</v>
          </cell>
          <cell r="X41">
            <v>0</v>
          </cell>
          <cell r="Y41"/>
        </row>
        <row r="42">
          <cell r="A42">
            <v>8410086672015</v>
          </cell>
          <cell r="B42" t="str">
            <v>YYBXXAEMZNCHUXX0370G</v>
          </cell>
          <cell r="C42">
            <v>50171900</v>
          </cell>
          <cell r="D42" t="str">
            <v>Salmuera y salsa y aceitunas</v>
          </cell>
          <cell r="E42">
            <v>1370</v>
          </cell>
          <cell r="F42">
            <v>1370</v>
          </cell>
          <cell r="G42">
            <v>1370</v>
          </cell>
          <cell r="H42" t="str">
            <v>Aceitunas YBarra con Hueso de 370 g</v>
          </cell>
          <cell r="I42">
            <v>0</v>
          </cell>
          <cell r="J42">
            <v>12</v>
          </cell>
          <cell r="K42" t="str">
            <v>Frasco</v>
          </cell>
          <cell r="L42">
            <v>461.40000000000003</v>
          </cell>
          <cell r="M42">
            <v>38.450000000000003</v>
          </cell>
          <cell r="N42">
            <v>0</v>
          </cell>
          <cell r="O42">
            <v>0</v>
          </cell>
          <cell r="P42">
            <v>461.40000000000003</v>
          </cell>
          <cell r="Q42">
            <v>38.450000000000003</v>
          </cell>
          <cell r="R42">
            <v>38.450000000000003</v>
          </cell>
          <cell r="S42"/>
          <cell r="T42"/>
          <cell r="U42"/>
          <cell r="V42">
            <v>38.450000000000003</v>
          </cell>
          <cell r="W42">
            <v>0</v>
          </cell>
          <cell r="X42">
            <v>0</v>
          </cell>
          <cell r="Y42"/>
        </row>
        <row r="43">
          <cell r="A43">
            <v>8020735000238</v>
          </cell>
          <cell r="B43" t="str">
            <v>PLAXXACEVGORGXX0500M</v>
          </cell>
          <cell r="C43">
            <v>50151513</v>
          </cell>
          <cell r="D43" t="str">
            <v>Aceites vegetales o de planta comestibles</v>
          </cell>
          <cell r="E43">
            <v>0</v>
          </cell>
          <cell r="F43">
            <v>1839</v>
          </cell>
          <cell r="G43">
            <v>1839</v>
          </cell>
          <cell r="H43" t="str">
            <v>Aceite Oliva Extravirgen Planeta OrgTradicional Blend 500 ml</v>
          </cell>
          <cell r="I43">
            <v>598</v>
          </cell>
          <cell r="J43">
            <v>6</v>
          </cell>
          <cell r="K43" t="str">
            <v>Botella</v>
          </cell>
          <cell r="L43">
            <v>2100</v>
          </cell>
          <cell r="M43">
            <v>350</v>
          </cell>
          <cell r="N43">
            <v>0</v>
          </cell>
          <cell r="O43">
            <v>0</v>
          </cell>
          <cell r="P43">
            <v>2100</v>
          </cell>
          <cell r="Q43">
            <v>350</v>
          </cell>
          <cell r="R43">
            <v>350</v>
          </cell>
          <cell r="S43"/>
          <cell r="T43"/>
          <cell r="U43"/>
          <cell r="V43">
            <v>350</v>
          </cell>
          <cell r="W43">
            <v>0</v>
          </cell>
          <cell r="X43">
            <v>0</v>
          </cell>
          <cell r="Y43"/>
        </row>
        <row r="44">
          <cell r="A44">
            <v>8410086979312</v>
          </cell>
          <cell r="B44" t="str">
            <v>YYBXXAEMZNCHUXX0180G</v>
          </cell>
          <cell r="C44">
            <v>50171900</v>
          </cell>
          <cell r="D44" t="str">
            <v>Salmuera y salsa y aceitunas</v>
          </cell>
          <cell r="E44">
            <v>1369</v>
          </cell>
          <cell r="F44">
            <v>1369</v>
          </cell>
          <cell r="G44">
            <v>1369</v>
          </cell>
          <cell r="H44" t="str">
            <v>Aceitunas YBarra con Hueso Doy Pack de 180 g</v>
          </cell>
          <cell r="I44">
            <v>5932</v>
          </cell>
          <cell r="J44">
            <v>24</v>
          </cell>
          <cell r="K44" t="str">
            <v>Bolsa</v>
          </cell>
          <cell r="L44">
            <v>463.20000000000005</v>
          </cell>
          <cell r="M44">
            <v>19.3</v>
          </cell>
          <cell r="N44">
            <v>0</v>
          </cell>
          <cell r="O44">
            <v>0</v>
          </cell>
          <cell r="P44">
            <v>463.20000000000005</v>
          </cell>
          <cell r="Q44">
            <v>19.3</v>
          </cell>
          <cell r="R44">
            <v>19.3</v>
          </cell>
          <cell r="S44"/>
          <cell r="T44"/>
          <cell r="U44"/>
          <cell r="V44">
            <v>19.3</v>
          </cell>
          <cell r="W44">
            <v>0</v>
          </cell>
          <cell r="X44">
            <v>0</v>
          </cell>
          <cell r="Y44"/>
        </row>
        <row r="45">
          <cell r="A45">
            <v>8410086682052</v>
          </cell>
          <cell r="B45" t="str">
            <v>YYBXXAERELPIMXX0240G</v>
          </cell>
          <cell r="C45">
            <v>50171900</v>
          </cell>
          <cell r="D45" t="str">
            <v>Salmuera y salsa y aceitunas</v>
          </cell>
          <cell r="E45">
            <v>1406</v>
          </cell>
          <cell r="F45">
            <v>1406</v>
          </cell>
          <cell r="G45">
            <v>1406</v>
          </cell>
          <cell r="H45" t="str">
            <v>Aceitunas Ybarra Rellenas de Pasta de Pimiento de 240 g</v>
          </cell>
          <cell r="I45">
            <v>0</v>
          </cell>
          <cell r="J45">
            <v>12</v>
          </cell>
          <cell r="K45" t="str">
            <v>Paquete</v>
          </cell>
          <cell r="L45">
            <v>358.79999999999995</v>
          </cell>
          <cell r="M45">
            <v>29.9</v>
          </cell>
          <cell r="N45">
            <v>0</v>
          </cell>
          <cell r="O45">
            <v>0</v>
          </cell>
          <cell r="P45">
            <v>358.79999999999995</v>
          </cell>
          <cell r="Q45">
            <v>29.899999999999995</v>
          </cell>
          <cell r="R45">
            <v>29.9</v>
          </cell>
          <cell r="S45"/>
          <cell r="T45"/>
          <cell r="U45"/>
          <cell r="V45">
            <v>29.9</v>
          </cell>
          <cell r="W45">
            <v>0</v>
          </cell>
          <cell r="X45">
            <v>0</v>
          </cell>
          <cell r="Y45"/>
        </row>
        <row r="46">
          <cell r="A46">
            <v>8410086682069</v>
          </cell>
          <cell r="B46" t="str">
            <v>YYBXXAERELPIMXX0370G</v>
          </cell>
          <cell r="C46">
            <v>50171900</v>
          </cell>
          <cell r="D46" t="str">
            <v>Salmuera y salsa y aceitunas</v>
          </cell>
          <cell r="E46">
            <v>1374</v>
          </cell>
          <cell r="F46">
            <v>1374</v>
          </cell>
          <cell r="G46">
            <v>1374</v>
          </cell>
          <cell r="H46" t="str">
            <v>Aceitunas Ybarra Rellenas de Pasta de Pimiento de 370 g</v>
          </cell>
          <cell r="I46">
            <v>0</v>
          </cell>
          <cell r="J46">
            <v>12</v>
          </cell>
          <cell r="K46" t="str">
            <v>Frasco</v>
          </cell>
          <cell r="L46">
            <v>547.20000000000005</v>
          </cell>
          <cell r="M46">
            <v>45.6</v>
          </cell>
          <cell r="N46">
            <v>0</v>
          </cell>
          <cell r="O46">
            <v>0</v>
          </cell>
          <cell r="P46">
            <v>547.20000000000005</v>
          </cell>
          <cell r="Q46">
            <v>45.6</v>
          </cell>
          <cell r="R46">
            <v>45.6</v>
          </cell>
          <cell r="S46"/>
          <cell r="T46"/>
          <cell r="U46"/>
          <cell r="V46">
            <v>45.6</v>
          </cell>
          <cell r="W46">
            <v>0</v>
          </cell>
          <cell r="X46">
            <v>0</v>
          </cell>
          <cell r="Y46"/>
        </row>
        <row r="47">
          <cell r="A47">
            <v>8410086979329</v>
          </cell>
          <cell r="B47" t="str">
            <v>YYBXXAERELPIMXX0180G</v>
          </cell>
          <cell r="C47">
            <v>50171900</v>
          </cell>
          <cell r="D47" t="str">
            <v>Salmuera y salsa y aceitunas</v>
          </cell>
          <cell r="E47">
            <v>1373</v>
          </cell>
          <cell r="F47">
            <v>1373</v>
          </cell>
          <cell r="G47">
            <v>1373</v>
          </cell>
          <cell r="H47" t="str">
            <v>Aceitunas Ybarra Rellenas de Pasta de Pimiento Doy de 180 g</v>
          </cell>
          <cell r="I47">
            <v>7353</v>
          </cell>
          <cell r="J47">
            <v>24</v>
          </cell>
          <cell r="K47" t="str">
            <v>Bolsa</v>
          </cell>
          <cell r="L47">
            <v>463.20000000000005</v>
          </cell>
          <cell r="M47">
            <v>19.3</v>
          </cell>
          <cell r="N47">
            <v>0</v>
          </cell>
          <cell r="O47">
            <v>0</v>
          </cell>
          <cell r="P47">
            <v>463.20000000000005</v>
          </cell>
          <cell r="Q47">
            <v>19.3</v>
          </cell>
          <cell r="R47">
            <v>19.3</v>
          </cell>
          <cell r="S47"/>
          <cell r="T47"/>
          <cell r="U47"/>
          <cell r="V47">
            <v>19.3</v>
          </cell>
          <cell r="W47">
            <v>0</v>
          </cell>
          <cell r="X47">
            <v>0</v>
          </cell>
          <cell r="Y47"/>
        </row>
        <row r="48">
          <cell r="A48">
            <v>8410086662078</v>
          </cell>
          <cell r="B48" t="str">
            <v>YYBXXAEMZNSHUXX0240G</v>
          </cell>
          <cell r="C48">
            <v>50171900</v>
          </cell>
          <cell r="D48" t="str">
            <v>Salmuera y salsa y aceitunas</v>
          </cell>
          <cell r="E48">
            <v>1404</v>
          </cell>
          <cell r="F48">
            <v>1404</v>
          </cell>
          <cell r="G48">
            <v>1404</v>
          </cell>
          <cell r="H48" t="str">
            <v>Aceitunas Ybarra sin Hueso de 240 g</v>
          </cell>
          <cell r="I48">
            <v>0</v>
          </cell>
          <cell r="J48">
            <v>12</v>
          </cell>
          <cell r="K48" t="str">
            <v>Frasco</v>
          </cell>
          <cell r="L48">
            <v>321.60000000000002</v>
          </cell>
          <cell r="M48">
            <v>26.8</v>
          </cell>
          <cell r="N48">
            <v>0</v>
          </cell>
          <cell r="O48">
            <v>0</v>
          </cell>
          <cell r="P48">
            <v>321.60000000000002</v>
          </cell>
          <cell r="Q48">
            <v>26.8</v>
          </cell>
          <cell r="R48">
            <v>26.8</v>
          </cell>
          <cell r="S48"/>
          <cell r="T48"/>
          <cell r="U48"/>
          <cell r="V48">
            <v>26.8</v>
          </cell>
          <cell r="W48">
            <v>0</v>
          </cell>
          <cell r="X48">
            <v>0</v>
          </cell>
          <cell r="Y48"/>
        </row>
        <row r="49">
          <cell r="A49">
            <v>8410086662016</v>
          </cell>
          <cell r="B49" t="str">
            <v>YYBXXAEMZNSHUXX0370G</v>
          </cell>
          <cell r="C49">
            <v>50171900</v>
          </cell>
          <cell r="D49" t="str">
            <v>Salmuera y salsa y aceitunas</v>
          </cell>
          <cell r="E49">
            <v>1372</v>
          </cell>
          <cell r="F49">
            <v>1372</v>
          </cell>
          <cell r="G49">
            <v>1372</v>
          </cell>
          <cell r="H49" t="str">
            <v>Aceitunas Ybarra sin Hueso de 370 g</v>
          </cell>
          <cell r="I49">
            <v>0</v>
          </cell>
          <cell r="J49">
            <v>12</v>
          </cell>
          <cell r="K49" t="str">
            <v>Frasco</v>
          </cell>
          <cell r="L49">
            <v>516</v>
          </cell>
          <cell r="M49">
            <v>43</v>
          </cell>
          <cell r="N49">
            <v>0</v>
          </cell>
          <cell r="O49">
            <v>0</v>
          </cell>
          <cell r="P49">
            <v>516</v>
          </cell>
          <cell r="Q49">
            <v>43</v>
          </cell>
          <cell r="R49">
            <v>43</v>
          </cell>
          <cell r="S49"/>
          <cell r="T49"/>
          <cell r="U49"/>
          <cell r="V49">
            <v>43</v>
          </cell>
          <cell r="W49">
            <v>0</v>
          </cell>
          <cell r="X49">
            <v>0</v>
          </cell>
          <cell r="Y49"/>
        </row>
        <row r="50">
          <cell r="A50">
            <v>632565000029</v>
          </cell>
          <cell r="B50" t="str">
            <v>FIJXXAGXXXXXXXX1000M</v>
          </cell>
          <cell r="C50">
            <v>50202301</v>
          </cell>
          <cell r="D50" t="str">
            <v>Agua</v>
          </cell>
          <cell r="E50">
            <v>474</v>
          </cell>
          <cell r="F50">
            <v>474</v>
          </cell>
          <cell r="G50">
            <v>474</v>
          </cell>
          <cell r="H50" t="str">
            <v>Agua Fiji de 1000 ml</v>
          </cell>
          <cell r="I50">
            <v>17829</v>
          </cell>
          <cell r="J50">
            <v>12</v>
          </cell>
          <cell r="K50" t="str">
            <v>Pet</v>
          </cell>
          <cell r="L50">
            <v>768.90000000000009</v>
          </cell>
          <cell r="M50">
            <v>64.075000000000003</v>
          </cell>
          <cell r="N50">
            <v>0</v>
          </cell>
          <cell r="O50">
            <v>0</v>
          </cell>
          <cell r="P50">
            <v>768.90000000000009</v>
          </cell>
          <cell r="Q50">
            <v>64.075000000000003</v>
          </cell>
          <cell r="R50">
            <v>64.08</v>
          </cell>
          <cell r="S50"/>
          <cell r="T50"/>
          <cell r="U50"/>
          <cell r="V50">
            <v>64.08</v>
          </cell>
          <cell r="W50">
            <v>0</v>
          </cell>
          <cell r="X50">
            <v>4.9999999999954525E-3</v>
          </cell>
          <cell r="Y50"/>
        </row>
        <row r="51">
          <cell r="A51">
            <v>632565000036</v>
          </cell>
          <cell r="B51" t="str">
            <v>FIJXXAGXXXXXXXX1500M</v>
          </cell>
          <cell r="C51">
            <v>50202301</v>
          </cell>
          <cell r="D51" t="str">
            <v>Agua</v>
          </cell>
          <cell r="E51">
            <v>475</v>
          </cell>
          <cell r="F51">
            <v>475</v>
          </cell>
          <cell r="G51">
            <v>475</v>
          </cell>
          <cell r="H51" t="str">
            <v>Agua Fiji de 1500 ml</v>
          </cell>
          <cell r="I51">
            <v>2416</v>
          </cell>
          <cell r="J51">
            <v>12</v>
          </cell>
          <cell r="K51" t="str">
            <v>Pet</v>
          </cell>
          <cell r="L51">
            <v>873</v>
          </cell>
          <cell r="M51">
            <v>72.75</v>
          </cell>
          <cell r="N51">
            <v>0</v>
          </cell>
          <cell r="O51">
            <v>0</v>
          </cell>
          <cell r="P51">
            <v>873</v>
          </cell>
          <cell r="Q51">
            <v>72.75</v>
          </cell>
          <cell r="R51">
            <v>72.75</v>
          </cell>
          <cell r="S51"/>
          <cell r="T51"/>
          <cell r="U51"/>
          <cell r="V51">
            <v>72.75</v>
          </cell>
          <cell r="W51">
            <v>0</v>
          </cell>
          <cell r="X51">
            <v>0</v>
          </cell>
          <cell r="Y51"/>
        </row>
        <row r="52">
          <cell r="A52">
            <v>632565000319</v>
          </cell>
          <cell r="B52" t="str">
            <v>FIJXXAGXXXXXXXX0330M</v>
          </cell>
          <cell r="C52">
            <v>50202301</v>
          </cell>
          <cell r="D52" t="str">
            <v>Agua</v>
          </cell>
          <cell r="E52">
            <v>472</v>
          </cell>
          <cell r="F52">
            <v>472</v>
          </cell>
          <cell r="G52">
            <v>472</v>
          </cell>
          <cell r="H52" t="str">
            <v>Agua Fiji de 330 ml</v>
          </cell>
          <cell r="I52">
            <v>8861</v>
          </cell>
          <cell r="J52">
            <v>36</v>
          </cell>
          <cell r="K52" t="str">
            <v>Pet</v>
          </cell>
          <cell r="L52">
            <v>1121.9975999999999</v>
          </cell>
          <cell r="M52">
            <v>31.166599999999999</v>
          </cell>
          <cell r="N52">
            <v>0</v>
          </cell>
          <cell r="O52">
            <v>0</v>
          </cell>
          <cell r="P52">
            <v>1121.9975999999999</v>
          </cell>
          <cell r="Q52">
            <v>31.166599999999999</v>
          </cell>
          <cell r="R52">
            <v>31.17</v>
          </cell>
          <cell r="S52"/>
          <cell r="T52"/>
          <cell r="U52"/>
          <cell r="V52">
            <v>31.17</v>
          </cell>
          <cell r="W52">
            <v>0</v>
          </cell>
          <cell r="X52">
            <v>3.4000000000027342E-3</v>
          </cell>
          <cell r="Y52"/>
        </row>
        <row r="53">
          <cell r="A53">
            <v>632565000012</v>
          </cell>
          <cell r="B53" t="str">
            <v>FIJXXAGXXXXXXXX0500M</v>
          </cell>
          <cell r="C53">
            <v>50202301</v>
          </cell>
          <cell r="D53" t="str">
            <v>Agua</v>
          </cell>
          <cell r="E53">
            <v>473</v>
          </cell>
          <cell r="F53">
            <v>473</v>
          </cell>
          <cell r="G53">
            <v>473</v>
          </cell>
          <cell r="H53" t="str">
            <v>Agua Fiji de 500 ml</v>
          </cell>
          <cell r="I53">
            <v>17624</v>
          </cell>
          <cell r="J53">
            <v>24</v>
          </cell>
          <cell r="K53" t="str">
            <v>Pet</v>
          </cell>
          <cell r="L53">
            <v>879.99599999999998</v>
          </cell>
          <cell r="M53">
            <v>36.666499999999999</v>
          </cell>
          <cell r="N53">
            <v>0</v>
          </cell>
          <cell r="O53">
            <v>0</v>
          </cell>
          <cell r="P53">
            <v>879.99599999999998</v>
          </cell>
          <cell r="Q53">
            <v>36.666499999999999</v>
          </cell>
          <cell r="R53">
            <v>36.67</v>
          </cell>
          <cell r="S53"/>
          <cell r="T53"/>
          <cell r="U53"/>
          <cell r="V53">
            <v>36.67</v>
          </cell>
          <cell r="W53">
            <v>0</v>
          </cell>
          <cell r="X53">
            <v>3.5000000000025011E-3</v>
          </cell>
          <cell r="Y53"/>
        </row>
        <row r="54">
          <cell r="A54">
            <v>7502219322148</v>
          </cell>
          <cell r="B54" t="str">
            <v>FIJXXAGDOCXXXXX0500M</v>
          </cell>
          <cell r="C54">
            <v>50202301</v>
          </cell>
          <cell r="D54" t="str">
            <v>Agua</v>
          </cell>
          <cell r="E54">
            <v>466</v>
          </cell>
          <cell r="F54">
            <v>466</v>
          </cell>
          <cell r="G54">
            <v>466</v>
          </cell>
          <cell r="H54" t="str">
            <v>Agua Fiji Doce Pack de 500 ml</v>
          </cell>
          <cell r="I54">
            <v>1266</v>
          </cell>
          <cell r="J54">
            <v>2</v>
          </cell>
          <cell r="K54" t="str">
            <v>Pet</v>
          </cell>
          <cell r="L54">
            <v>880</v>
          </cell>
          <cell r="M54">
            <v>440</v>
          </cell>
          <cell r="N54">
            <v>0</v>
          </cell>
          <cell r="O54">
            <v>0</v>
          </cell>
          <cell r="P54">
            <v>880</v>
          </cell>
          <cell r="Q54">
            <v>440</v>
          </cell>
          <cell r="R54">
            <v>440</v>
          </cell>
          <cell r="S54"/>
          <cell r="T54"/>
          <cell r="U54"/>
          <cell r="V54">
            <v>440</v>
          </cell>
          <cell r="W54">
            <v>0</v>
          </cell>
          <cell r="X54">
            <v>0</v>
          </cell>
          <cell r="Y54"/>
        </row>
        <row r="55">
          <cell r="A55">
            <v>632565000623</v>
          </cell>
          <cell r="B55" t="str">
            <v>FIJXXAGSIXXXXXX0330M</v>
          </cell>
          <cell r="C55">
            <v>50202301</v>
          </cell>
          <cell r="D55" t="str">
            <v>Agua</v>
          </cell>
          <cell r="E55">
            <v>468</v>
          </cell>
          <cell r="F55">
            <v>468</v>
          </cell>
          <cell r="G55">
            <v>468</v>
          </cell>
          <cell r="H55" t="str">
            <v>Agua Fiji Six Pack de 330 ml</v>
          </cell>
          <cell r="I55">
            <v>3443</v>
          </cell>
          <cell r="J55">
            <v>6</v>
          </cell>
          <cell r="K55" t="str">
            <v>Pet</v>
          </cell>
          <cell r="L55">
            <v>1122</v>
          </cell>
          <cell r="M55">
            <v>187</v>
          </cell>
          <cell r="N55">
            <v>0</v>
          </cell>
          <cell r="O55">
            <v>0</v>
          </cell>
          <cell r="P55">
            <v>1122</v>
          </cell>
          <cell r="Q55">
            <v>187</v>
          </cell>
          <cell r="R55">
            <v>187</v>
          </cell>
          <cell r="S55"/>
          <cell r="T55"/>
          <cell r="U55"/>
          <cell r="V55">
            <v>187</v>
          </cell>
          <cell r="W55">
            <v>0</v>
          </cell>
          <cell r="X55">
            <v>0</v>
          </cell>
          <cell r="Y55"/>
        </row>
        <row r="56">
          <cell r="A56">
            <v>632565000098</v>
          </cell>
          <cell r="B56" t="str">
            <v>FIJXXAGSIXXXXXX0500M</v>
          </cell>
          <cell r="C56">
            <v>50202301</v>
          </cell>
          <cell r="D56" t="str">
            <v>Agua</v>
          </cell>
          <cell r="E56">
            <v>469</v>
          </cell>
          <cell r="F56">
            <v>469</v>
          </cell>
          <cell r="G56">
            <v>469</v>
          </cell>
          <cell r="H56" t="str">
            <v>Agua Fiji Six Pack de 500 ml</v>
          </cell>
          <cell r="I56">
            <v>16766</v>
          </cell>
          <cell r="J56">
            <v>4</v>
          </cell>
          <cell r="K56" t="str">
            <v>Pet</v>
          </cell>
          <cell r="L56">
            <v>880</v>
          </cell>
          <cell r="M56">
            <v>220</v>
          </cell>
          <cell r="N56">
            <v>0</v>
          </cell>
          <cell r="O56">
            <v>0</v>
          </cell>
          <cell r="P56">
            <v>880</v>
          </cell>
          <cell r="Q56">
            <v>220</v>
          </cell>
          <cell r="R56">
            <v>220</v>
          </cell>
          <cell r="S56"/>
          <cell r="T56"/>
          <cell r="U56"/>
          <cell r="V56">
            <v>220</v>
          </cell>
          <cell r="W56">
            <v>0</v>
          </cell>
          <cell r="X56">
            <v>0</v>
          </cell>
          <cell r="Y56"/>
        </row>
        <row r="57">
          <cell r="A57">
            <v>632565000104</v>
          </cell>
          <cell r="B57" t="str">
            <v/>
          </cell>
          <cell r="C57">
            <v>50202301</v>
          </cell>
          <cell r="D57" t="str">
            <v>Agua</v>
          </cell>
          <cell r="E57">
            <v>0</v>
          </cell>
          <cell r="F57">
            <v>0</v>
          </cell>
          <cell r="G57">
            <v>0</v>
          </cell>
          <cell r="H57" t="str">
            <v>Agua Six Pack Fiji de 1000 ml</v>
          </cell>
          <cell r="I57">
            <v>0</v>
          </cell>
          <cell r="J57">
            <v>2</v>
          </cell>
          <cell r="K57" t="str">
            <v>Pet</v>
          </cell>
          <cell r="L57">
            <v>768.9</v>
          </cell>
          <cell r="M57">
            <v>384.45</v>
          </cell>
          <cell r="N57">
            <v>0</v>
          </cell>
          <cell r="O57">
            <v>0</v>
          </cell>
          <cell r="P57">
            <v>768.9</v>
          </cell>
          <cell r="Q57">
            <v>384.45</v>
          </cell>
          <cell r="R57">
            <v>0</v>
          </cell>
          <cell r="S57"/>
          <cell r="T57"/>
          <cell r="U57"/>
          <cell r="V57">
            <v>384.45</v>
          </cell>
          <cell r="W57">
            <v>0</v>
          </cell>
          <cell r="X57">
            <v>0</v>
          </cell>
          <cell r="Y57"/>
        </row>
        <row r="58">
          <cell r="A58">
            <v>632565000135</v>
          </cell>
          <cell r="B58" t="str">
            <v/>
          </cell>
          <cell r="C58">
            <v>50202301</v>
          </cell>
          <cell r="D58" t="str">
            <v>Agua</v>
          </cell>
          <cell r="E58">
            <v>0</v>
          </cell>
          <cell r="F58">
            <v>0</v>
          </cell>
          <cell r="G58">
            <v>0</v>
          </cell>
          <cell r="H58" t="str">
            <v>Agua Six Pack Fiji de 1500 ml</v>
          </cell>
          <cell r="I58">
            <v>0</v>
          </cell>
          <cell r="J58">
            <v>2</v>
          </cell>
          <cell r="K58" t="str">
            <v>Pet</v>
          </cell>
          <cell r="L58">
            <v>873</v>
          </cell>
          <cell r="M58">
            <v>436.5</v>
          </cell>
          <cell r="N58">
            <v>0</v>
          </cell>
          <cell r="O58">
            <v>0</v>
          </cell>
          <cell r="P58">
            <v>873</v>
          </cell>
          <cell r="Q58">
            <v>436.5</v>
          </cell>
          <cell r="R58">
            <v>0</v>
          </cell>
          <cell r="S58"/>
          <cell r="T58"/>
          <cell r="U58"/>
          <cell r="V58">
            <v>436.5</v>
          </cell>
          <cell r="W58">
            <v>0</v>
          </cell>
          <cell r="X58">
            <v>0</v>
          </cell>
          <cell r="Y58"/>
        </row>
        <row r="59">
          <cell r="A59">
            <v>8410749000339</v>
          </cell>
          <cell r="B59" t="str">
            <v>VYCSXAGMINTONXX0250M</v>
          </cell>
          <cell r="C59">
            <v>50202310</v>
          </cell>
          <cell r="D59" t="str">
            <v>Agua mineral</v>
          </cell>
          <cell r="E59">
            <v>977</v>
          </cell>
          <cell r="F59">
            <v>977</v>
          </cell>
          <cell r="G59">
            <v>977</v>
          </cell>
          <cell r="H59" t="str">
            <v>Agua Vichy Catalán Mineral Tónica Sixpack de 250 ml</v>
          </cell>
          <cell r="I59">
            <v>0</v>
          </cell>
          <cell r="J59">
            <v>4</v>
          </cell>
          <cell r="K59" t="str">
            <v>Six Pack</v>
          </cell>
          <cell r="L59">
            <v>872.4</v>
          </cell>
          <cell r="M59">
            <v>218.1</v>
          </cell>
          <cell r="N59">
            <v>0</v>
          </cell>
          <cell r="O59">
            <v>0</v>
          </cell>
          <cell r="P59">
            <v>872.4</v>
          </cell>
          <cell r="Q59">
            <v>218.1</v>
          </cell>
          <cell r="R59">
            <v>218.1</v>
          </cell>
          <cell r="S59"/>
          <cell r="T59"/>
          <cell r="U59"/>
          <cell r="V59">
            <v>218.1</v>
          </cell>
          <cell r="W59">
            <v>0</v>
          </cell>
          <cell r="X59">
            <v>0</v>
          </cell>
          <cell r="Y59"/>
        </row>
        <row r="60">
          <cell r="A60">
            <v>8410749001107</v>
          </cell>
          <cell r="B60" t="str">
            <v>VYCXXAGMINCARXX1000M</v>
          </cell>
          <cell r="C60">
            <v>50202310</v>
          </cell>
          <cell r="D60" t="str">
            <v>Agua mineral</v>
          </cell>
          <cell r="E60">
            <v>980</v>
          </cell>
          <cell r="F60">
            <v>980</v>
          </cell>
          <cell r="G60">
            <v>980</v>
          </cell>
          <cell r="H60" t="str">
            <v>Agua Vichy Catalán Natural Mineral Carbónica de 1000 ml</v>
          </cell>
          <cell r="I60">
            <v>5298</v>
          </cell>
          <cell r="J60">
            <v>12</v>
          </cell>
          <cell r="K60" t="str">
            <v>Botella</v>
          </cell>
          <cell r="L60">
            <v>657.72</v>
          </cell>
          <cell r="M60">
            <v>54.81</v>
          </cell>
          <cell r="N60">
            <v>0</v>
          </cell>
          <cell r="O60">
            <v>0</v>
          </cell>
          <cell r="P60">
            <v>657.72</v>
          </cell>
          <cell r="Q60">
            <v>54.81</v>
          </cell>
          <cell r="R60">
            <v>54.81</v>
          </cell>
          <cell r="S60"/>
          <cell r="T60"/>
          <cell r="U60"/>
          <cell r="V60">
            <v>54.81</v>
          </cell>
          <cell r="W60">
            <v>0</v>
          </cell>
          <cell r="X60">
            <v>0</v>
          </cell>
          <cell r="Y60"/>
        </row>
        <row r="61">
          <cell r="A61">
            <v>8410749001138</v>
          </cell>
          <cell r="B61" t="str">
            <v>VYCXXAGMINCARXX0250M</v>
          </cell>
          <cell r="C61">
            <v>50202310</v>
          </cell>
          <cell r="D61" t="str">
            <v>Agua mineral</v>
          </cell>
          <cell r="E61">
            <v>978</v>
          </cell>
          <cell r="F61">
            <v>978</v>
          </cell>
          <cell r="G61">
            <v>978</v>
          </cell>
          <cell r="H61" t="str">
            <v>Agua Vichy Catalán Natural Mineral Carbónica de 250 ml</v>
          </cell>
          <cell r="I61">
            <v>0</v>
          </cell>
          <cell r="J61">
            <v>24</v>
          </cell>
          <cell r="K61" t="str">
            <v>Botella</v>
          </cell>
          <cell r="L61">
            <v>783.59999999999991</v>
          </cell>
          <cell r="M61">
            <v>32.65</v>
          </cell>
          <cell r="N61">
            <v>0</v>
          </cell>
          <cell r="O61">
            <v>0</v>
          </cell>
          <cell r="P61">
            <v>783.59999999999991</v>
          </cell>
          <cell r="Q61">
            <v>32.65</v>
          </cell>
          <cell r="R61">
            <v>32.65</v>
          </cell>
          <cell r="S61"/>
          <cell r="T61"/>
          <cell r="U61"/>
          <cell r="V61">
            <v>32.65</v>
          </cell>
          <cell r="W61">
            <v>0</v>
          </cell>
          <cell r="X61">
            <v>0</v>
          </cell>
          <cell r="Y61"/>
        </row>
        <row r="62">
          <cell r="A62">
            <v>8410749010154</v>
          </cell>
          <cell r="B62" t="str">
            <v>VYCXXAGMINCARXX0300M</v>
          </cell>
          <cell r="C62">
            <v>50202310</v>
          </cell>
          <cell r="D62" t="str">
            <v>Agua mineral</v>
          </cell>
          <cell r="E62">
            <v>1840</v>
          </cell>
          <cell r="F62">
            <v>1840</v>
          </cell>
          <cell r="G62">
            <v>1840</v>
          </cell>
          <cell r="H62" t="str">
            <v>Agua Vichy Catalan Natural Mineral Carbonica de 300m</v>
          </cell>
          <cell r="I62">
            <v>1600</v>
          </cell>
          <cell r="J62">
            <v>24</v>
          </cell>
          <cell r="K62" t="str">
            <v>Botella</v>
          </cell>
          <cell r="L62">
            <v>822.72</v>
          </cell>
          <cell r="M62">
            <v>34.28</v>
          </cell>
          <cell r="N62">
            <v>0</v>
          </cell>
          <cell r="O62">
            <v>0</v>
          </cell>
          <cell r="P62">
            <v>822.72</v>
          </cell>
          <cell r="Q62">
            <v>34.28</v>
          </cell>
          <cell r="R62">
            <v>34.28</v>
          </cell>
          <cell r="S62"/>
          <cell r="T62"/>
          <cell r="U62"/>
          <cell r="V62">
            <v>34.28</v>
          </cell>
          <cell r="W62">
            <v>0</v>
          </cell>
          <cell r="X62">
            <v>0</v>
          </cell>
          <cell r="Y62"/>
        </row>
        <row r="63">
          <cell r="A63">
            <v>8410749001121</v>
          </cell>
          <cell r="B63" t="str">
            <v>VYCXXAGMINCARXX0500M</v>
          </cell>
          <cell r="C63">
            <v>50202310</v>
          </cell>
          <cell r="D63" t="str">
            <v>Agua mineral</v>
          </cell>
          <cell r="E63">
            <v>979</v>
          </cell>
          <cell r="F63">
            <v>979</v>
          </cell>
          <cell r="G63">
            <v>979</v>
          </cell>
          <cell r="H63" t="str">
            <v>Agua Vichy Catalán Natural Mineral Carbónica de 500 ml</v>
          </cell>
          <cell r="I63">
            <v>8016</v>
          </cell>
          <cell r="J63">
            <v>20</v>
          </cell>
          <cell r="K63" t="str">
            <v>Botella</v>
          </cell>
          <cell r="L63">
            <v>856.80000000000007</v>
          </cell>
          <cell r="M63">
            <v>42.84</v>
          </cell>
          <cell r="N63">
            <v>0</v>
          </cell>
          <cell r="O63">
            <v>0</v>
          </cell>
          <cell r="P63">
            <v>856.80000000000007</v>
          </cell>
          <cell r="Q63">
            <v>42.84</v>
          </cell>
          <cell r="R63">
            <v>42.84</v>
          </cell>
          <cell r="S63"/>
          <cell r="T63"/>
          <cell r="U63"/>
          <cell r="V63">
            <v>42.84</v>
          </cell>
          <cell r="W63">
            <v>0</v>
          </cell>
          <cell r="X63">
            <v>0</v>
          </cell>
          <cell r="Y63"/>
        </row>
        <row r="64">
          <cell r="A64">
            <v>681034000091</v>
          </cell>
          <cell r="B64" t="str">
            <v>LFIXXCFEXPTYMXX0340G</v>
          </cell>
          <cell r="C64">
            <v>50201706</v>
          </cell>
          <cell r="D64" t="str">
            <v>Cafe</v>
          </cell>
          <cell r="E64">
            <v>576</v>
          </cell>
          <cell r="F64">
            <v>576</v>
          </cell>
          <cell r="G64">
            <v>576</v>
          </cell>
          <cell r="H64" t="str">
            <v>Cafe La Finca Espresso Tostado Molido de 0340 g</v>
          </cell>
          <cell r="I64">
            <v>6399</v>
          </cell>
          <cell r="J64">
            <v>10</v>
          </cell>
          <cell r="K64" t="str">
            <v>Bolsa</v>
          </cell>
          <cell r="L64">
            <v>1238.4000000000001</v>
          </cell>
          <cell r="M64">
            <v>123.84</v>
          </cell>
          <cell r="N64">
            <v>0</v>
          </cell>
          <cell r="O64">
            <v>0</v>
          </cell>
          <cell r="P64">
            <v>1238.4000000000001</v>
          </cell>
          <cell r="Q64">
            <v>123.84</v>
          </cell>
          <cell r="R64">
            <v>123.84</v>
          </cell>
          <cell r="S64"/>
          <cell r="T64"/>
          <cell r="U64"/>
          <cell r="V64">
            <v>123.84</v>
          </cell>
          <cell r="W64">
            <v>0</v>
          </cell>
          <cell r="X64">
            <v>0</v>
          </cell>
          <cell r="Y64"/>
        </row>
        <row r="65">
          <cell r="A65">
            <v>681034000190</v>
          </cell>
          <cell r="B65" t="str">
            <v>LFIXXCFDESTYMXX0340G</v>
          </cell>
          <cell r="C65">
            <v>50201706</v>
          </cell>
          <cell r="D65" t="str">
            <v>Cafe</v>
          </cell>
          <cell r="E65">
            <v>568</v>
          </cell>
          <cell r="F65">
            <v>568</v>
          </cell>
          <cell r="G65">
            <v>568</v>
          </cell>
          <cell r="H65" t="str">
            <v>Café La Finca Descafeinado Tostado Molido de 340 g</v>
          </cell>
          <cell r="I65">
            <v>2624</v>
          </cell>
          <cell r="J65">
            <v>10</v>
          </cell>
          <cell r="K65" t="str">
            <v>Bolsa</v>
          </cell>
          <cell r="L65">
            <v>1426</v>
          </cell>
          <cell r="M65">
            <v>142.6</v>
          </cell>
          <cell r="N65">
            <v>0</v>
          </cell>
          <cell r="O65">
            <v>0</v>
          </cell>
          <cell r="P65">
            <v>1426</v>
          </cell>
          <cell r="Q65">
            <v>142.6</v>
          </cell>
          <cell r="R65">
            <v>142.6</v>
          </cell>
          <cell r="S65"/>
          <cell r="T65"/>
          <cell r="U65"/>
          <cell r="V65">
            <v>142.6</v>
          </cell>
          <cell r="W65">
            <v>0</v>
          </cell>
          <cell r="X65">
            <v>0</v>
          </cell>
          <cell r="Y65"/>
        </row>
        <row r="66">
          <cell r="A66">
            <v>7502219321738</v>
          </cell>
          <cell r="B66" t="str">
            <v>LFIMTCFDESEGRXX0340G</v>
          </cell>
          <cell r="C66">
            <v>50201706</v>
          </cell>
          <cell r="D66" t="str">
            <v>Cafe</v>
          </cell>
          <cell r="E66">
            <v>1189</v>
          </cell>
          <cell r="F66">
            <v>1189</v>
          </cell>
          <cell r="G66">
            <v>1189</v>
          </cell>
          <cell r="H66" t="str">
            <v>Café La Finca Bolsa Metalizada Descafeinado en Grano de 340 g</v>
          </cell>
          <cell r="I66">
            <v>280</v>
          </cell>
          <cell r="J66">
            <v>10</v>
          </cell>
          <cell r="K66" t="str">
            <v>Bolsa</v>
          </cell>
          <cell r="L66">
            <v>1426</v>
          </cell>
          <cell r="M66">
            <v>142.6</v>
          </cell>
          <cell r="N66">
            <v>0</v>
          </cell>
          <cell r="O66">
            <v>0</v>
          </cell>
          <cell r="P66">
            <v>1426</v>
          </cell>
          <cell r="Q66">
            <v>142.6</v>
          </cell>
          <cell r="R66">
            <v>142.6</v>
          </cell>
          <cell r="S66"/>
          <cell r="T66"/>
          <cell r="U66"/>
          <cell r="V66">
            <v>142.6</v>
          </cell>
          <cell r="W66">
            <v>0</v>
          </cell>
          <cell r="X66">
            <v>0</v>
          </cell>
          <cell r="Y66"/>
        </row>
        <row r="67">
          <cell r="A67">
            <v>7503025346021</v>
          </cell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>
            <v>3422</v>
          </cell>
          <cell r="J67">
            <v>10</v>
          </cell>
          <cell r="K67" t="str">
            <v>Bolsa</v>
          </cell>
          <cell r="L67">
            <v>1428.1999999999998</v>
          </cell>
          <cell r="M67">
            <v>142.82</v>
          </cell>
          <cell r="N67">
            <v>0</v>
          </cell>
          <cell r="O67">
            <v>0</v>
          </cell>
          <cell r="P67">
            <v>1428.1999999999998</v>
          </cell>
          <cell r="Q67">
            <v>142.82</v>
          </cell>
          <cell r="R67">
            <v>142.82</v>
          </cell>
          <cell r="S67"/>
          <cell r="T67"/>
          <cell r="U67"/>
          <cell r="V67">
            <v>142.82</v>
          </cell>
          <cell r="W67">
            <v>0</v>
          </cell>
          <cell r="X67">
            <v>0</v>
          </cell>
          <cell r="Y67"/>
        </row>
        <row r="68">
          <cell r="A68">
            <v>7503025346014</v>
          </cell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>
            <v>154</v>
          </cell>
          <cell r="J68">
            <v>12</v>
          </cell>
          <cell r="K68" t="str">
            <v>Bolsa</v>
          </cell>
          <cell r="L68">
            <v>3840</v>
          </cell>
          <cell r="M68">
            <v>320</v>
          </cell>
          <cell r="N68">
            <v>0</v>
          </cell>
          <cell r="O68">
            <v>0</v>
          </cell>
          <cell r="P68">
            <v>3840</v>
          </cell>
          <cell r="Q68">
            <v>320</v>
          </cell>
          <cell r="R68">
            <v>320</v>
          </cell>
          <cell r="S68"/>
          <cell r="T68"/>
          <cell r="U68"/>
          <cell r="V68">
            <v>378.05</v>
          </cell>
          <cell r="W68">
            <v>0</v>
          </cell>
          <cell r="X68">
            <v>58.050000000000011</v>
          </cell>
          <cell r="Y68"/>
        </row>
        <row r="69">
          <cell r="A69">
            <v>681034000206</v>
          </cell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>
            <v>2407</v>
          </cell>
          <cell r="J69">
            <v>8</v>
          </cell>
          <cell r="K69" t="str">
            <v>Bolsa</v>
          </cell>
          <cell r="L69">
            <v>2110.16</v>
          </cell>
          <cell r="M69">
            <v>263.77</v>
          </cell>
          <cell r="N69">
            <v>0</v>
          </cell>
          <cell r="O69">
            <v>0</v>
          </cell>
          <cell r="P69">
            <v>2110.16</v>
          </cell>
          <cell r="Q69">
            <v>263.77</v>
          </cell>
          <cell r="R69">
            <v>263.77</v>
          </cell>
          <cell r="S69"/>
          <cell r="T69"/>
          <cell r="U69"/>
          <cell r="V69">
            <v>289.2</v>
          </cell>
          <cell r="W69">
            <v>0</v>
          </cell>
          <cell r="X69">
            <v>25.430000000000007</v>
          </cell>
          <cell r="Y69"/>
        </row>
        <row r="70">
          <cell r="A70">
            <v>681034000060</v>
          </cell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>
            <v>23052</v>
          </cell>
          <cell r="J70">
            <v>20</v>
          </cell>
          <cell r="K70" t="str">
            <v>Bolsa</v>
          </cell>
          <cell r="L70">
            <v>1966.6</v>
          </cell>
          <cell r="M70">
            <v>98.33</v>
          </cell>
          <cell r="N70">
            <v>0</v>
          </cell>
          <cell r="O70">
            <v>0</v>
          </cell>
          <cell r="P70">
            <v>1966.6</v>
          </cell>
          <cell r="Q70">
            <v>98.33</v>
          </cell>
          <cell r="R70">
            <v>98.33</v>
          </cell>
          <cell r="S70"/>
          <cell r="T70"/>
          <cell r="U70"/>
          <cell r="V70">
            <v>98.33</v>
          </cell>
          <cell r="W70">
            <v>0</v>
          </cell>
          <cell r="X70">
            <v>0</v>
          </cell>
          <cell r="Y70"/>
        </row>
        <row r="71">
          <cell r="A71">
            <v>7502219321752</v>
          </cell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>
            <v>0</v>
          </cell>
          <cell r="J71">
            <v>8</v>
          </cell>
          <cell r="K71" t="str">
            <v>Bolsa</v>
          </cell>
          <cell r="L71">
            <v>2313.6</v>
          </cell>
          <cell r="M71">
            <v>289.2</v>
          </cell>
          <cell r="N71">
            <v>0</v>
          </cell>
          <cell r="O71">
            <v>0</v>
          </cell>
          <cell r="P71">
            <v>2313.6</v>
          </cell>
          <cell r="Q71">
            <v>289.2</v>
          </cell>
          <cell r="R71">
            <v>289.2</v>
          </cell>
          <cell r="S71"/>
          <cell r="T71"/>
          <cell r="U71"/>
          <cell r="V71">
            <v>289.2</v>
          </cell>
          <cell r="W71">
            <v>0</v>
          </cell>
          <cell r="X71">
            <v>0</v>
          </cell>
          <cell r="Y71"/>
        </row>
        <row r="72">
          <cell r="A72">
            <v>7502219321745</v>
          </cell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>
            <v>17</v>
          </cell>
          <cell r="J72">
            <v>10</v>
          </cell>
          <cell r="K72" t="str">
            <v>Bolsa</v>
          </cell>
          <cell r="L72">
            <v>983.3</v>
          </cell>
          <cell r="M72">
            <v>98.33</v>
          </cell>
          <cell r="N72">
            <v>0</v>
          </cell>
          <cell r="O72">
            <v>0</v>
          </cell>
          <cell r="P72">
            <v>983.3</v>
          </cell>
          <cell r="Q72">
            <v>98.33</v>
          </cell>
          <cell r="R72">
            <v>98.33</v>
          </cell>
          <cell r="S72"/>
          <cell r="T72"/>
          <cell r="U72"/>
          <cell r="V72">
            <v>98.33</v>
          </cell>
          <cell r="W72">
            <v>0</v>
          </cell>
          <cell r="X72">
            <v>0</v>
          </cell>
          <cell r="Y72"/>
        </row>
        <row r="73">
          <cell r="A73">
            <v>8002200602130</v>
          </cell>
          <cell r="B73" t="str">
            <v>KIMXXCFENPEGRXX0500G</v>
          </cell>
          <cell r="C73">
            <v>50201706</v>
          </cell>
          <cell r="D73" t="str">
            <v>Cafe</v>
          </cell>
          <cell r="E73">
            <v>1823</v>
          </cell>
          <cell r="F73">
            <v>1823</v>
          </cell>
          <cell r="G73">
            <v>1823</v>
          </cell>
          <cell r="H73" t="str">
            <v>Cafe Kimbo En Grano Espresso Napoles Bolsa de 500g</v>
          </cell>
          <cell r="I73">
            <v>943</v>
          </cell>
          <cell r="J73">
            <v>12</v>
          </cell>
          <cell r="K73" t="str">
            <v>Bolsa</v>
          </cell>
          <cell r="L73">
            <v>4932</v>
          </cell>
          <cell r="M73">
            <v>411</v>
          </cell>
          <cell r="N73">
            <v>0</v>
          </cell>
          <cell r="O73">
            <v>0</v>
          </cell>
          <cell r="P73">
            <v>4932</v>
          </cell>
          <cell r="Q73">
            <v>411</v>
          </cell>
          <cell r="R73">
            <v>411</v>
          </cell>
          <cell r="S73"/>
          <cell r="T73"/>
          <cell r="U73"/>
          <cell r="V73">
            <v>411</v>
          </cell>
          <cell r="W73">
            <v>0</v>
          </cell>
          <cell r="X73">
            <v>0</v>
          </cell>
          <cell r="Y73"/>
        </row>
        <row r="74">
          <cell r="A74">
            <v>8002200102128</v>
          </cell>
          <cell r="B74" t="str">
            <v>KIMXXCFAROTYMXX0250G</v>
          </cell>
          <cell r="C74">
            <v>50201706</v>
          </cell>
          <cell r="D74" t="str">
            <v>Cafe</v>
          </cell>
          <cell r="E74">
            <v>1820</v>
          </cell>
          <cell r="F74">
            <v>1820</v>
          </cell>
          <cell r="G74">
            <v>1820</v>
          </cell>
          <cell r="H74" t="str">
            <v>Cafe Kimbo Tostado y Molido Aroma Oro Lata de 250 g</v>
          </cell>
          <cell r="I74">
            <v>20</v>
          </cell>
          <cell r="J74">
            <v>12</v>
          </cell>
          <cell r="K74" t="str">
            <v xml:space="preserve">Lata </v>
          </cell>
          <cell r="L74">
            <v>3420</v>
          </cell>
          <cell r="M74">
            <v>285</v>
          </cell>
          <cell r="N74">
            <v>0</v>
          </cell>
          <cell r="O74">
            <v>0</v>
          </cell>
          <cell r="P74">
            <v>3420</v>
          </cell>
          <cell r="Q74">
            <v>285</v>
          </cell>
          <cell r="R74">
            <v>285</v>
          </cell>
          <cell r="S74"/>
          <cell r="T74"/>
          <cell r="U74"/>
          <cell r="V74">
            <v>285</v>
          </cell>
          <cell r="W74">
            <v>0</v>
          </cell>
          <cell r="X74">
            <v>0</v>
          </cell>
          <cell r="Y74"/>
        </row>
        <row r="75">
          <cell r="A75">
            <v>7502219322797</v>
          </cell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>
            <v>3531</v>
          </cell>
          <cell r="J75">
            <v>10</v>
          </cell>
          <cell r="K75" t="str">
            <v>Bolsa</v>
          </cell>
          <cell r="L75">
            <v>1238.4000000000001</v>
          </cell>
          <cell r="M75">
            <v>123.84</v>
          </cell>
          <cell r="N75">
            <v>0</v>
          </cell>
          <cell r="O75">
            <v>0</v>
          </cell>
          <cell r="P75">
            <v>1238.4000000000001</v>
          </cell>
          <cell r="Q75">
            <v>123.84</v>
          </cell>
          <cell r="R75">
            <v>123.84</v>
          </cell>
          <cell r="S75"/>
          <cell r="T75"/>
          <cell r="U75"/>
          <cell r="V75">
            <v>123.84</v>
          </cell>
          <cell r="W75">
            <v>0</v>
          </cell>
          <cell r="X75">
            <v>0</v>
          </cell>
          <cell r="Y75"/>
        </row>
        <row r="76">
          <cell r="A76">
            <v>8002200301415</v>
          </cell>
          <cell r="B76" t="str">
            <v>KIMXXCFDESTYMXX0250G</v>
          </cell>
          <cell r="C76">
            <v>50201706</v>
          </cell>
          <cell r="D76" t="str">
            <v>Cafe</v>
          </cell>
          <cell r="E76">
            <v>1821</v>
          </cell>
          <cell r="F76">
            <v>1821</v>
          </cell>
          <cell r="G76">
            <v>1821</v>
          </cell>
          <cell r="H76" t="str">
            <v>Cafe Kimbo Tostado y Molido Descafeinado Lata de 250 g</v>
          </cell>
          <cell r="I76">
            <v>884</v>
          </cell>
          <cell r="J76">
            <v>12</v>
          </cell>
          <cell r="K76" t="str">
            <v xml:space="preserve">Lata </v>
          </cell>
          <cell r="L76">
            <v>2940</v>
          </cell>
          <cell r="M76">
            <v>245</v>
          </cell>
          <cell r="N76">
            <v>0</v>
          </cell>
          <cell r="O76">
            <v>0</v>
          </cell>
          <cell r="P76">
            <v>2940</v>
          </cell>
          <cell r="Q76">
            <v>245</v>
          </cell>
          <cell r="R76">
            <v>245</v>
          </cell>
          <cell r="S76"/>
          <cell r="T76"/>
          <cell r="U76"/>
          <cell r="V76">
            <v>245</v>
          </cell>
          <cell r="W76">
            <v>0</v>
          </cell>
          <cell r="X76">
            <v>0</v>
          </cell>
          <cell r="Y76"/>
        </row>
        <row r="77">
          <cell r="A77">
            <v>7502219322803</v>
          </cell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>
            <v>3666</v>
          </cell>
          <cell r="J77">
            <v>10</v>
          </cell>
          <cell r="K77" t="str">
            <v>Bolsa</v>
          </cell>
          <cell r="L77">
            <v>983.3</v>
          </cell>
          <cell r="M77">
            <v>98.33</v>
          </cell>
          <cell r="N77">
            <v>0</v>
          </cell>
          <cell r="O77">
            <v>0</v>
          </cell>
          <cell r="P77">
            <v>983.3</v>
          </cell>
          <cell r="Q77">
            <v>98.33</v>
          </cell>
          <cell r="R77">
            <v>98.33</v>
          </cell>
          <cell r="S77"/>
          <cell r="T77"/>
          <cell r="U77"/>
          <cell r="V77">
            <v>98.33</v>
          </cell>
          <cell r="W77">
            <v>0</v>
          </cell>
          <cell r="X77">
            <v>0</v>
          </cell>
          <cell r="Y77"/>
        </row>
        <row r="78">
          <cell r="A78">
            <v>7502219322377</v>
          </cell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>
            <v>9237</v>
          </cell>
          <cell r="J78">
            <v>10</v>
          </cell>
          <cell r="K78" t="str">
            <v>Bolsa</v>
          </cell>
          <cell r="L78">
            <v>983.3</v>
          </cell>
          <cell r="M78">
            <v>98.33</v>
          </cell>
          <cell r="N78">
            <v>0</v>
          </cell>
          <cell r="O78">
            <v>0</v>
          </cell>
          <cell r="P78">
            <v>983.3</v>
          </cell>
          <cell r="Q78">
            <v>98.33</v>
          </cell>
          <cell r="R78">
            <v>98.33</v>
          </cell>
          <cell r="S78"/>
          <cell r="T78"/>
          <cell r="U78"/>
          <cell r="V78">
            <v>98.33</v>
          </cell>
          <cell r="W78">
            <v>0</v>
          </cell>
          <cell r="X78">
            <v>0</v>
          </cell>
          <cell r="Y78"/>
        </row>
        <row r="79">
          <cell r="A79">
            <v>8002200302412</v>
          </cell>
          <cell r="B79" t="str">
            <v>KIMXXCFENPTYMXX0250G</v>
          </cell>
          <cell r="C79">
            <v>50201706</v>
          </cell>
          <cell r="D79" t="str">
            <v>Cafe</v>
          </cell>
          <cell r="E79">
            <v>1822</v>
          </cell>
          <cell r="F79">
            <v>1822</v>
          </cell>
          <cell r="G79">
            <v>1822</v>
          </cell>
          <cell r="H79" t="str">
            <v>Cafe Kimbo Tostado y Molido Espresso Napoles Lata de 250 g</v>
          </cell>
          <cell r="I79">
            <v>363</v>
          </cell>
          <cell r="J79">
            <v>12</v>
          </cell>
          <cell r="K79" t="str">
            <v>Lata</v>
          </cell>
          <cell r="L79">
            <v>2856</v>
          </cell>
          <cell r="M79">
            <v>238</v>
          </cell>
          <cell r="N79">
            <v>0</v>
          </cell>
          <cell r="O79">
            <v>0</v>
          </cell>
          <cell r="P79">
            <v>2856</v>
          </cell>
          <cell r="Q79">
            <v>238</v>
          </cell>
          <cell r="R79">
            <v>238</v>
          </cell>
          <cell r="S79"/>
          <cell r="T79"/>
          <cell r="U79"/>
          <cell r="V79">
            <v>238</v>
          </cell>
          <cell r="W79">
            <v>0</v>
          </cell>
          <cell r="X79">
            <v>0</v>
          </cell>
          <cell r="Y79"/>
        </row>
        <row r="80">
          <cell r="A80">
            <v>8410086979305</v>
          </cell>
          <cell r="B80" t="str">
            <v>YYBXXAEMZNSHUXX0170G</v>
          </cell>
          <cell r="C80">
            <v>50171900</v>
          </cell>
          <cell r="D80" t="str">
            <v>Salmuera y salsa y aceitunas</v>
          </cell>
          <cell r="E80">
            <v>1371</v>
          </cell>
          <cell r="F80">
            <v>1371</v>
          </cell>
          <cell r="G80">
            <v>1371</v>
          </cell>
          <cell r="H80" t="str">
            <v>Aceitunas YBarra sin Hueso Doy Pack de 170 g</v>
          </cell>
          <cell r="I80">
            <v>15211</v>
          </cell>
          <cell r="J80">
            <v>24</v>
          </cell>
          <cell r="K80" t="str">
            <v>Bolsa</v>
          </cell>
          <cell r="L80">
            <v>463.20000000000005</v>
          </cell>
          <cell r="M80">
            <v>19.3</v>
          </cell>
          <cell r="N80">
            <v>0</v>
          </cell>
          <cell r="O80">
            <v>0</v>
          </cell>
          <cell r="P80">
            <v>463.20000000000005</v>
          </cell>
          <cell r="Q80">
            <v>19.3</v>
          </cell>
          <cell r="R80">
            <v>19.3</v>
          </cell>
          <cell r="S80"/>
          <cell r="T80"/>
          <cell r="U80"/>
          <cell r="V80">
            <v>19.3</v>
          </cell>
          <cell r="W80">
            <v>0</v>
          </cell>
          <cell r="X80">
            <v>0</v>
          </cell>
          <cell r="Y80"/>
        </row>
        <row r="81">
          <cell r="A81">
            <v>8410086211771</v>
          </cell>
          <cell r="B81" t="str">
            <v>YYBXXCRVBAFRAXX0280G</v>
          </cell>
          <cell r="C81">
            <v>50171832</v>
          </cell>
          <cell r="D81" t="str">
            <v>Salsas para ensaladas o dips</v>
          </cell>
          <cell r="E81">
            <v>1775</v>
          </cell>
          <cell r="F81">
            <v>1775</v>
          </cell>
          <cell r="G81">
            <v>1775</v>
          </cell>
          <cell r="H81" t="str">
            <v>Crema de Vinagre Balsamico Ybarra Frambuesa de 280g</v>
          </cell>
          <cell r="I81">
            <v>5879</v>
          </cell>
          <cell r="J81">
            <v>8</v>
          </cell>
          <cell r="K81" t="str">
            <v>Botella</v>
          </cell>
          <cell r="L81">
            <v>648</v>
          </cell>
          <cell r="M81">
            <v>81</v>
          </cell>
          <cell r="N81">
            <v>0</v>
          </cell>
          <cell r="O81">
            <v>0</v>
          </cell>
          <cell r="P81">
            <v>648</v>
          </cell>
          <cell r="Q81">
            <v>81</v>
          </cell>
          <cell r="R81">
            <v>81</v>
          </cell>
          <cell r="S81"/>
          <cell r="T81"/>
          <cell r="U81"/>
          <cell r="V81">
            <v>81</v>
          </cell>
          <cell r="W81">
            <v>0</v>
          </cell>
          <cell r="X81">
            <v>0</v>
          </cell>
          <cell r="Y81"/>
        </row>
        <row r="82">
          <cell r="A82">
            <v>8410261759371</v>
          </cell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>
            <v>18605</v>
          </cell>
          <cell r="J82">
            <v>12</v>
          </cell>
          <cell r="K82" t="str">
            <v>Tetra Pack</v>
          </cell>
          <cell r="L82">
            <v>656.64</v>
          </cell>
          <cell r="M82">
            <v>54.72</v>
          </cell>
          <cell r="N82">
            <v>0</v>
          </cell>
          <cell r="O82">
            <v>0</v>
          </cell>
          <cell r="P82">
            <v>656.64</v>
          </cell>
          <cell r="Q82">
            <v>54.72</v>
          </cell>
          <cell r="R82">
            <v>60</v>
          </cell>
          <cell r="S82"/>
          <cell r="T82"/>
          <cell r="U82"/>
          <cell r="V82">
            <v>60</v>
          </cell>
          <cell r="W82">
            <v>0</v>
          </cell>
          <cell r="X82">
            <v>5.2800000000000011</v>
          </cell>
          <cell r="Y82"/>
        </row>
        <row r="83">
          <cell r="A83">
            <v>8410468003345</v>
          </cell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>
            <v>0</v>
          </cell>
          <cell r="J83">
            <v>12</v>
          </cell>
          <cell r="K83" t="str">
            <v>Pieza</v>
          </cell>
          <cell r="L83">
            <v>20400</v>
          </cell>
          <cell r="M83">
            <v>1700</v>
          </cell>
          <cell r="N83">
            <v>0</v>
          </cell>
          <cell r="O83">
            <v>0</v>
          </cell>
          <cell r="P83">
            <v>20400</v>
          </cell>
          <cell r="Q83">
            <v>1700</v>
          </cell>
          <cell r="R83">
            <v>1700</v>
          </cell>
          <cell r="S83"/>
          <cell r="T83"/>
          <cell r="U83"/>
          <cell r="V83">
            <v>1700</v>
          </cell>
          <cell r="W83">
            <v>0</v>
          </cell>
          <cell r="X83">
            <v>0</v>
          </cell>
          <cell r="Y83"/>
        </row>
        <row r="84">
          <cell r="A84">
            <v>8410468002133</v>
          </cell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>
            <v>0</v>
          </cell>
          <cell r="J84">
            <v>12</v>
          </cell>
          <cell r="K84" t="str">
            <v>Pieza</v>
          </cell>
          <cell r="L84">
            <v>20400</v>
          </cell>
          <cell r="M84">
            <v>1700</v>
          </cell>
          <cell r="N84">
            <v>0</v>
          </cell>
          <cell r="O84">
            <v>0</v>
          </cell>
          <cell r="P84">
            <v>20400</v>
          </cell>
          <cell r="Q84">
            <v>1700</v>
          </cell>
          <cell r="R84">
            <v>1700</v>
          </cell>
          <cell r="S84"/>
          <cell r="T84"/>
          <cell r="U84"/>
          <cell r="V84">
            <v>1700</v>
          </cell>
          <cell r="W84">
            <v>0</v>
          </cell>
          <cell r="X84">
            <v>0</v>
          </cell>
          <cell r="Y84"/>
        </row>
        <row r="85">
          <cell r="A85">
            <v>8410468002096</v>
          </cell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>
            <v>0</v>
          </cell>
          <cell r="J85">
            <v>12</v>
          </cell>
          <cell r="K85" t="str">
            <v>Pieza</v>
          </cell>
          <cell r="L85">
            <v>20400</v>
          </cell>
          <cell r="M85">
            <v>1700</v>
          </cell>
          <cell r="N85">
            <v>0</v>
          </cell>
          <cell r="O85">
            <v>0</v>
          </cell>
          <cell r="P85">
            <v>20400</v>
          </cell>
          <cell r="Q85">
            <v>1700</v>
          </cell>
          <cell r="R85">
            <v>1700</v>
          </cell>
          <cell r="S85"/>
          <cell r="T85"/>
          <cell r="U85"/>
          <cell r="V85">
            <v>1700</v>
          </cell>
          <cell r="W85">
            <v>0</v>
          </cell>
          <cell r="X85">
            <v>0</v>
          </cell>
          <cell r="Y85"/>
        </row>
        <row r="86">
          <cell r="A86">
            <v>8410468003338</v>
          </cell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>
            <v>0</v>
          </cell>
          <cell r="J86">
            <v>6</v>
          </cell>
          <cell r="K86" t="str">
            <v>Pieza</v>
          </cell>
          <cell r="L86">
            <v>19470</v>
          </cell>
          <cell r="M86">
            <v>3245</v>
          </cell>
          <cell r="N86">
            <v>0</v>
          </cell>
          <cell r="O86">
            <v>0</v>
          </cell>
          <cell r="P86">
            <v>19470</v>
          </cell>
          <cell r="Q86">
            <v>3245</v>
          </cell>
          <cell r="R86">
            <v>3245</v>
          </cell>
          <cell r="S86"/>
          <cell r="T86"/>
          <cell r="U86"/>
          <cell r="V86">
            <v>3245</v>
          </cell>
          <cell r="W86">
            <v>0</v>
          </cell>
          <cell r="X86">
            <v>0</v>
          </cell>
          <cell r="Y86"/>
        </row>
        <row r="87">
          <cell r="A87">
            <v>8410468002126</v>
          </cell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>
            <v>0</v>
          </cell>
          <cell r="J87">
            <v>6</v>
          </cell>
          <cell r="K87" t="str">
            <v>Pieza</v>
          </cell>
          <cell r="L87">
            <v>19470</v>
          </cell>
          <cell r="M87">
            <v>3245</v>
          </cell>
          <cell r="N87">
            <v>0</v>
          </cell>
          <cell r="O87">
            <v>0</v>
          </cell>
          <cell r="P87">
            <v>19470</v>
          </cell>
          <cell r="Q87">
            <v>3245</v>
          </cell>
          <cell r="R87">
            <v>3245</v>
          </cell>
          <cell r="S87"/>
          <cell r="T87"/>
          <cell r="U87"/>
          <cell r="V87">
            <v>3245</v>
          </cell>
          <cell r="W87">
            <v>0</v>
          </cell>
          <cell r="X87">
            <v>0</v>
          </cell>
          <cell r="Y87"/>
        </row>
        <row r="88">
          <cell r="A88">
            <v>8410468002089</v>
          </cell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>
            <v>0</v>
          </cell>
          <cell r="J88">
            <v>6</v>
          </cell>
          <cell r="K88" t="str">
            <v>Pieza</v>
          </cell>
          <cell r="L88">
            <v>19470</v>
          </cell>
          <cell r="M88">
            <v>3245</v>
          </cell>
          <cell r="N88">
            <v>0</v>
          </cell>
          <cell r="O88">
            <v>0</v>
          </cell>
          <cell r="P88">
            <v>19470</v>
          </cell>
          <cell r="Q88">
            <v>3245</v>
          </cell>
          <cell r="R88">
            <v>3245</v>
          </cell>
          <cell r="S88"/>
          <cell r="T88"/>
          <cell r="U88"/>
          <cell r="V88">
            <v>3245</v>
          </cell>
          <cell r="W88">
            <v>0</v>
          </cell>
          <cell r="X88">
            <v>0</v>
          </cell>
          <cell r="Y88"/>
        </row>
        <row r="89">
          <cell r="A89">
            <v>7502219320069</v>
          </cell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>
            <v>2</v>
          </cell>
          <cell r="J89">
            <v>1</v>
          </cell>
          <cell r="K89" t="str">
            <v>Estuche</v>
          </cell>
          <cell r="L89">
            <v>18181.82</v>
          </cell>
          <cell r="M89">
            <v>18181.82</v>
          </cell>
          <cell r="N89">
            <v>0.26500000000000001</v>
          </cell>
          <cell r="O89">
            <v>4818.1823000000004</v>
          </cell>
          <cell r="P89">
            <v>23000.0023</v>
          </cell>
          <cell r="Q89">
            <v>23000.0023</v>
          </cell>
          <cell r="R89">
            <v>18181.82</v>
          </cell>
          <cell r="S89"/>
          <cell r="T89"/>
          <cell r="U89"/>
          <cell r="V89">
            <v>18181.82</v>
          </cell>
          <cell r="W89">
            <v>30</v>
          </cell>
          <cell r="X89">
            <v>0</v>
          </cell>
          <cell r="Y89"/>
        </row>
        <row r="90">
          <cell r="A90">
            <v>7502219320748</v>
          </cell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>
            <v>0</v>
          </cell>
          <cell r="J90">
            <v>3</v>
          </cell>
          <cell r="K90" t="str">
            <v>Botella</v>
          </cell>
          <cell r="L90">
            <v>20158.11</v>
          </cell>
          <cell r="M90">
            <v>6719.37</v>
          </cell>
          <cell r="N90">
            <v>0.26500000000000001</v>
          </cell>
          <cell r="O90">
            <v>5341.8991500000002</v>
          </cell>
          <cell r="P90">
            <v>25500.009150000002</v>
          </cell>
          <cell r="Q90">
            <v>8500.0030500000012</v>
          </cell>
          <cell r="R90">
            <v>6719.37</v>
          </cell>
          <cell r="S90"/>
          <cell r="T90"/>
          <cell r="U90"/>
          <cell r="V90">
            <v>6719.37</v>
          </cell>
          <cell r="W90">
            <v>26.5</v>
          </cell>
          <cell r="X90">
            <v>0</v>
          </cell>
          <cell r="Y90"/>
        </row>
        <row r="91">
          <cell r="A91">
            <v>3258431220000</v>
          </cell>
          <cell r="B91" t="str">
            <v>LAPXXCPBRUCUVXX0750M</v>
          </cell>
          <cell r="C91">
            <v>50202205</v>
          </cell>
          <cell r="D91" t="str">
            <v>Vino espumoso</v>
          </cell>
          <cell r="E91">
            <v>1305</v>
          </cell>
          <cell r="F91">
            <v>1305</v>
          </cell>
          <cell r="G91">
            <v>1305</v>
          </cell>
          <cell r="H91" t="str">
            <v>Champagne Laurent Perrier Brut Cuvée de 750 ml / NEW</v>
          </cell>
          <cell r="I91">
            <v>1186</v>
          </cell>
          <cell r="J91">
            <v>6</v>
          </cell>
          <cell r="K91" t="str">
            <v>Botella</v>
          </cell>
          <cell r="L91">
            <v>7446.6419999999998</v>
          </cell>
          <cell r="M91">
            <v>1241.107</v>
          </cell>
          <cell r="N91">
            <v>0.26500000000000001</v>
          </cell>
          <cell r="O91">
            <v>1973.36013</v>
          </cell>
          <cell r="P91">
            <v>9420.0021300000008</v>
          </cell>
          <cell r="Q91">
            <v>1570.0003550000001</v>
          </cell>
          <cell r="R91">
            <v>1241.1099999999999</v>
          </cell>
          <cell r="S91"/>
          <cell r="T91"/>
          <cell r="U91"/>
          <cell r="V91">
            <v>1241.1099999999999</v>
          </cell>
          <cell r="W91">
            <v>26.5</v>
          </cell>
          <cell r="X91">
            <v>2.9999999999290594E-3</v>
          </cell>
          <cell r="Y91"/>
        </row>
        <row r="92">
          <cell r="A92">
            <v>3258431000008</v>
          </cell>
          <cell r="B92" t="str">
            <v>LAPXXCPBRUXXXXX0750M</v>
          </cell>
          <cell r="C92">
            <v>50202205</v>
          </cell>
          <cell r="D92" t="str">
            <v>Vino espumoso</v>
          </cell>
          <cell r="E92">
            <v>545</v>
          </cell>
          <cell r="F92">
            <v>545</v>
          </cell>
          <cell r="G92">
            <v>545</v>
          </cell>
          <cell r="H92" t="str">
            <v>Champagne Laurent Perrier Brut de 750 ml</v>
          </cell>
          <cell r="I92">
            <v>0</v>
          </cell>
          <cell r="J92">
            <v>6</v>
          </cell>
          <cell r="K92" t="str">
            <v>Botella</v>
          </cell>
          <cell r="L92">
            <v>5217.42</v>
          </cell>
          <cell r="M92">
            <v>869.57</v>
          </cell>
          <cell r="N92">
            <v>0.26500000000000001</v>
          </cell>
          <cell r="O92">
            <v>1382.6163000000001</v>
          </cell>
          <cell r="P92">
            <v>6600.0362999999998</v>
          </cell>
          <cell r="Q92">
            <v>1100.00605</v>
          </cell>
          <cell r="R92">
            <v>869.57</v>
          </cell>
          <cell r="S92"/>
          <cell r="T92"/>
          <cell r="U92"/>
          <cell r="V92">
            <v>869.57</v>
          </cell>
          <cell r="W92">
            <v>26.5</v>
          </cell>
          <cell r="X92">
            <v>0</v>
          </cell>
          <cell r="Y92"/>
        </row>
        <row r="93">
          <cell r="A93">
            <v>3258433170006</v>
          </cell>
          <cell r="B93" t="str">
            <v>LAPXXCPCUVESTXX0750M</v>
          </cell>
          <cell r="C93">
            <v>50202205</v>
          </cell>
          <cell r="D93" t="str">
            <v>Vino espumoso</v>
          </cell>
          <cell r="E93">
            <v>1306</v>
          </cell>
          <cell r="F93">
            <v>1306</v>
          </cell>
          <cell r="G93">
            <v>1306</v>
          </cell>
          <cell r="H93" t="str">
            <v>Champagne Laurent Perrier Cuve Ros\ EstMetálico de 750 ml</v>
          </cell>
          <cell r="I93">
            <v>0</v>
          </cell>
          <cell r="J93">
            <v>6</v>
          </cell>
          <cell r="K93" t="str">
            <v>Botella</v>
          </cell>
          <cell r="L93">
            <v>9865.619999999999</v>
          </cell>
          <cell r="M93">
            <v>1644.27</v>
          </cell>
          <cell r="N93">
            <v>0.26500000000000001</v>
          </cell>
          <cell r="O93">
            <v>2614.3892999999998</v>
          </cell>
          <cell r="P93">
            <v>12480.009299999998</v>
          </cell>
          <cell r="Q93">
            <v>2080.0015499999995</v>
          </cell>
          <cell r="R93">
            <v>1644.27</v>
          </cell>
          <cell r="S93"/>
          <cell r="T93"/>
          <cell r="U93"/>
          <cell r="V93">
            <v>1644.27</v>
          </cell>
          <cell r="W93">
            <v>26.5</v>
          </cell>
          <cell r="X93">
            <v>0</v>
          </cell>
          <cell r="Y93"/>
        </row>
        <row r="94">
          <cell r="A94">
            <v>3258432100004</v>
          </cell>
          <cell r="B94" t="str">
            <v>LAPXXCPCUVXXXXX1500M</v>
          </cell>
          <cell r="C94">
            <v>50202205</v>
          </cell>
          <cell r="D94" t="str">
            <v>Vino espumoso</v>
          </cell>
          <cell r="E94">
            <v>547</v>
          </cell>
          <cell r="F94">
            <v>547</v>
          </cell>
          <cell r="G94">
            <v>547</v>
          </cell>
          <cell r="H94" t="str">
            <v>Champagne Laurent Perrier Cuve Rose de 1500ml</v>
          </cell>
          <cell r="I94">
            <v>0</v>
          </cell>
          <cell r="J94">
            <v>6</v>
          </cell>
          <cell r="K94" t="str">
            <v>Botella</v>
          </cell>
          <cell r="L94">
            <v>25849.800000000003</v>
          </cell>
          <cell r="M94">
            <v>4308.3</v>
          </cell>
          <cell r="N94">
            <v>0.26500000000000001</v>
          </cell>
          <cell r="O94">
            <v>6850.197000000001</v>
          </cell>
          <cell r="P94">
            <v>32699.997000000003</v>
          </cell>
          <cell r="Q94">
            <v>5449.9995000000008</v>
          </cell>
          <cell r="R94">
            <v>4308.3</v>
          </cell>
          <cell r="S94"/>
          <cell r="T94"/>
          <cell r="U94"/>
          <cell r="V94">
            <v>4308.3</v>
          </cell>
          <cell r="W94">
            <v>26.5</v>
          </cell>
          <cell r="X94">
            <v>0</v>
          </cell>
          <cell r="Y94"/>
        </row>
        <row r="95">
          <cell r="A95">
            <v>3258438000001</v>
          </cell>
          <cell r="B95" t="str">
            <v>LAPXXCPCUVXXXXX0750M</v>
          </cell>
          <cell r="C95">
            <v>50202205</v>
          </cell>
          <cell r="D95" t="str">
            <v>Vino espumoso</v>
          </cell>
          <cell r="E95">
            <v>546</v>
          </cell>
          <cell r="F95">
            <v>546</v>
          </cell>
          <cell r="G95">
            <v>546</v>
          </cell>
          <cell r="H95" t="str">
            <v>Champagne Laurent Perrier Cuvée Rosé de 750 ml</v>
          </cell>
          <cell r="I95">
            <v>754</v>
          </cell>
          <cell r="J95">
            <v>6</v>
          </cell>
          <cell r="K95" t="str">
            <v>Botella</v>
          </cell>
          <cell r="L95">
            <v>12403.164000000001</v>
          </cell>
          <cell r="M95">
            <v>2067.194</v>
          </cell>
          <cell r="N95">
            <v>0.26500000000000001</v>
          </cell>
          <cell r="O95">
            <v>3286.8384600000004</v>
          </cell>
          <cell r="P95">
            <v>15690.002460000002</v>
          </cell>
          <cell r="Q95">
            <v>2615.0004100000001</v>
          </cell>
          <cell r="R95">
            <v>2067.19</v>
          </cell>
          <cell r="S95"/>
          <cell r="T95"/>
          <cell r="U95"/>
          <cell r="V95">
            <v>2067.19</v>
          </cell>
          <cell r="W95">
            <v>26.5</v>
          </cell>
          <cell r="X95">
            <v>-3.9999999999054126E-3</v>
          </cell>
          <cell r="Y95"/>
        </row>
        <row r="96">
          <cell r="A96">
            <v>84878200007</v>
          </cell>
          <cell r="B96" t="str">
            <v>LAPXXCPGSIXXXXX0750M</v>
          </cell>
          <cell r="C96">
            <v>50202205</v>
          </cell>
          <cell r="D96" t="str">
            <v>Vino espumoso</v>
          </cell>
          <cell r="E96">
            <v>551</v>
          </cell>
          <cell r="F96">
            <v>551</v>
          </cell>
          <cell r="G96">
            <v>551</v>
          </cell>
          <cell r="H96" t="str">
            <v>Champagne Laurent Perrier Grand Siecle de 750 ml</v>
          </cell>
          <cell r="I96">
            <v>0</v>
          </cell>
          <cell r="J96">
            <v>6</v>
          </cell>
          <cell r="K96" t="str">
            <v>Botella</v>
          </cell>
          <cell r="L96">
            <v>19992.096000000001</v>
          </cell>
          <cell r="M96">
            <v>3332.0160000000001</v>
          </cell>
          <cell r="N96">
            <v>0.26500000000000001</v>
          </cell>
          <cell r="O96">
            <v>5297.9054400000005</v>
          </cell>
          <cell r="P96">
            <v>25290.00144</v>
          </cell>
          <cell r="Q96">
            <v>4215.0002400000003</v>
          </cell>
          <cell r="R96">
            <v>3332.02</v>
          </cell>
          <cell r="S96"/>
          <cell r="T96"/>
          <cell r="U96"/>
          <cell r="V96">
            <v>3332.02</v>
          </cell>
          <cell r="W96">
            <v>26.5</v>
          </cell>
          <cell r="X96">
            <v>3.9999999999054126E-3</v>
          </cell>
          <cell r="Y96"/>
        </row>
        <row r="97">
          <cell r="A97">
            <v>84878148002</v>
          </cell>
          <cell r="B97" t="str">
            <v>LAPXXCPGSIESTXX0750M</v>
          </cell>
          <cell r="C97">
            <v>50202205</v>
          </cell>
          <cell r="D97" t="str">
            <v>Vino espumoso</v>
          </cell>
          <cell r="E97">
            <v>1568</v>
          </cell>
          <cell r="F97">
            <v>1568</v>
          </cell>
          <cell r="G97">
            <v>1568</v>
          </cell>
          <cell r="H97" t="str">
            <v>Champagne Laurent Perrier Grd Sicle Est\2cop de 750 ml</v>
          </cell>
          <cell r="I97">
            <v>0</v>
          </cell>
          <cell r="J97">
            <v>1</v>
          </cell>
          <cell r="K97" t="str">
            <v>Botella</v>
          </cell>
          <cell r="L97">
            <v>2964.43</v>
          </cell>
          <cell r="M97">
            <v>2964.43</v>
          </cell>
          <cell r="N97">
            <v>0.26500000000000001</v>
          </cell>
          <cell r="O97">
            <v>785.57394999999997</v>
          </cell>
          <cell r="P97">
            <v>3750.0039499999998</v>
          </cell>
          <cell r="Q97">
            <v>3750.0039499999998</v>
          </cell>
          <cell r="R97">
            <v>2964.43</v>
          </cell>
          <cell r="S97"/>
          <cell r="T97"/>
          <cell r="U97"/>
          <cell r="V97">
            <v>2964.43</v>
          </cell>
          <cell r="W97">
            <v>26.5</v>
          </cell>
          <cell r="X97">
            <v>0</v>
          </cell>
          <cell r="Y97"/>
        </row>
        <row r="98">
          <cell r="A98">
            <v>7503014922489</v>
          </cell>
          <cell r="B98" t="str">
            <v>ELNXXCEXXXXXXXX0050M</v>
          </cell>
          <cell r="C98">
            <v>50202207</v>
          </cell>
          <cell r="D98" t="str">
            <v>Cocteles de alcohol o bebidas mixtas</v>
          </cell>
          <cell r="E98">
            <v>1812</v>
          </cell>
          <cell r="F98">
            <v>1812</v>
          </cell>
          <cell r="G98">
            <v>1812</v>
          </cell>
          <cell r="H98" t="str">
            <v>Coctel El Lauro Negroni de 50 ml</v>
          </cell>
          <cell r="I98">
            <v>688</v>
          </cell>
          <cell r="J98">
            <v>120</v>
          </cell>
          <cell r="K98" t="str">
            <v>Botella</v>
          </cell>
          <cell r="L98">
            <v>6000</v>
          </cell>
          <cell r="M98">
            <v>50</v>
          </cell>
          <cell r="N98">
            <v>0.53</v>
          </cell>
          <cell r="O98">
            <v>3180</v>
          </cell>
          <cell r="P98">
            <v>9180</v>
          </cell>
          <cell r="Q98">
            <v>76.5</v>
          </cell>
          <cell r="R98">
            <v>50</v>
          </cell>
          <cell r="S98"/>
          <cell r="T98"/>
          <cell r="U98"/>
          <cell r="V98">
            <v>50</v>
          </cell>
          <cell r="W98">
            <v>53</v>
          </cell>
          <cell r="X98">
            <v>0</v>
          </cell>
          <cell r="Y98"/>
        </row>
        <row r="99">
          <cell r="A99">
            <v>7503014922106</v>
          </cell>
          <cell r="B99" t="str">
            <v>ELNXXCEXXXXXXXX0750M</v>
          </cell>
          <cell r="C99">
            <v>50202207</v>
          </cell>
          <cell r="D99" t="str">
            <v>Cocteles de alcohol o bebidas mixtas</v>
          </cell>
          <cell r="E99">
            <v>1687</v>
          </cell>
          <cell r="F99">
            <v>1687</v>
          </cell>
          <cell r="G99">
            <v>1687</v>
          </cell>
          <cell r="H99" t="str">
            <v>Coctel El Lauro Negroni de 750 ml</v>
          </cell>
          <cell r="I99">
            <v>412</v>
          </cell>
          <cell r="J99">
            <v>6</v>
          </cell>
          <cell r="K99" t="str">
            <v>Botella</v>
          </cell>
          <cell r="L99">
            <v>2039.0039999999999</v>
          </cell>
          <cell r="M99">
            <v>339.834</v>
          </cell>
          <cell r="N99">
            <v>0.53</v>
          </cell>
          <cell r="O99">
            <v>1080.6721199999999</v>
          </cell>
          <cell r="P99">
            <v>3119.6761200000001</v>
          </cell>
          <cell r="Q99">
            <v>519.94601999999998</v>
          </cell>
          <cell r="R99">
            <v>339.83</v>
          </cell>
          <cell r="S99"/>
          <cell r="T99"/>
          <cell r="U99"/>
          <cell r="V99">
            <v>339.83</v>
          </cell>
          <cell r="W99">
            <v>53</v>
          </cell>
          <cell r="X99">
            <v>-4.0000000000190994E-3</v>
          </cell>
          <cell r="Y99"/>
        </row>
        <row r="100">
          <cell r="A100">
            <v>3259270001003</v>
          </cell>
          <cell r="B100" t="str">
            <v>DELXXCNDECXXXXX0700M</v>
          </cell>
          <cell r="C100">
            <v>50202206</v>
          </cell>
          <cell r="D100" t="str">
            <v>Licor destilado</v>
          </cell>
          <cell r="E100">
            <v>394</v>
          </cell>
          <cell r="F100">
            <v>394</v>
          </cell>
          <cell r="G100">
            <v>394</v>
          </cell>
          <cell r="H100" t="str">
            <v>Cognac Delamain Decantador de 700 ml</v>
          </cell>
          <cell r="I100">
            <v>14</v>
          </cell>
          <cell r="J100">
            <v>6</v>
          </cell>
          <cell r="K100" t="str">
            <v>Botella</v>
          </cell>
          <cell r="L100">
            <v>28117.68</v>
          </cell>
          <cell r="M100">
            <v>4686.28</v>
          </cell>
          <cell r="N100">
            <v>0.53</v>
          </cell>
          <cell r="O100">
            <v>14902.370400000002</v>
          </cell>
          <cell r="P100">
            <v>43020.0504</v>
          </cell>
          <cell r="Q100">
            <v>7170.0083999999997</v>
          </cell>
          <cell r="R100">
            <v>4686.28</v>
          </cell>
          <cell r="S100"/>
          <cell r="T100"/>
          <cell r="U100"/>
          <cell r="V100">
            <v>4686.28</v>
          </cell>
          <cell r="W100">
            <v>53</v>
          </cell>
          <cell r="X100">
            <v>0</v>
          </cell>
          <cell r="Y100"/>
        </row>
        <row r="101">
          <cell r="A101">
            <v>3259270004103</v>
          </cell>
          <cell r="B101" t="str">
            <v>DELPDCNXXXXXXXX0700M</v>
          </cell>
          <cell r="C101">
            <v>50202206</v>
          </cell>
          <cell r="D101" t="str">
            <v>Licor destilado</v>
          </cell>
          <cell r="E101">
            <v>392</v>
          </cell>
          <cell r="F101">
            <v>392</v>
          </cell>
          <cell r="G101">
            <v>392</v>
          </cell>
          <cell r="H101" t="str">
            <v>Cognac Delamain Pale and Dry de 700 ml</v>
          </cell>
          <cell r="I101">
            <v>27</v>
          </cell>
          <cell r="J101">
            <v>6</v>
          </cell>
          <cell r="K101" t="str">
            <v>Botella</v>
          </cell>
          <cell r="L101">
            <v>7274.52</v>
          </cell>
          <cell r="M101">
            <v>1212.42</v>
          </cell>
          <cell r="N101">
            <v>0.53</v>
          </cell>
          <cell r="O101">
            <v>3855.4956000000006</v>
          </cell>
          <cell r="P101">
            <v>11130.015600000001</v>
          </cell>
          <cell r="Q101">
            <v>1855.0026</v>
          </cell>
          <cell r="R101">
            <v>1212.42</v>
          </cell>
          <cell r="S101"/>
          <cell r="T101"/>
          <cell r="U101"/>
          <cell r="V101">
            <v>1212.42</v>
          </cell>
          <cell r="W101">
            <v>53</v>
          </cell>
          <cell r="X101">
            <v>0</v>
          </cell>
          <cell r="Y101"/>
        </row>
        <row r="102">
          <cell r="A102">
            <v>3259270005100</v>
          </cell>
          <cell r="B102" t="str">
            <v>DELVSCNXXXXXXXX0700M</v>
          </cell>
          <cell r="C102">
            <v>50202206</v>
          </cell>
          <cell r="D102" t="str">
            <v>Licor destilado</v>
          </cell>
          <cell r="E102">
            <v>393</v>
          </cell>
          <cell r="F102">
            <v>393</v>
          </cell>
          <cell r="G102">
            <v>393</v>
          </cell>
          <cell r="H102" t="str">
            <v>Cognac Delamain Vesper de 700 ml</v>
          </cell>
          <cell r="I102">
            <v>75</v>
          </cell>
          <cell r="J102">
            <v>6</v>
          </cell>
          <cell r="K102" t="str">
            <v>Botella</v>
          </cell>
          <cell r="L102">
            <v>12117.66</v>
          </cell>
          <cell r="M102">
            <v>2019.61</v>
          </cell>
          <cell r="N102">
            <v>0.53</v>
          </cell>
          <cell r="O102">
            <v>6422.3598000000002</v>
          </cell>
          <cell r="P102">
            <v>18540.019800000002</v>
          </cell>
          <cell r="Q102">
            <v>3090.0033000000003</v>
          </cell>
          <cell r="R102">
            <v>2019.61</v>
          </cell>
          <cell r="S102"/>
          <cell r="T102"/>
          <cell r="U102"/>
          <cell r="V102">
            <v>2019.61</v>
          </cell>
          <cell r="W102">
            <v>53</v>
          </cell>
          <cell r="X102">
            <v>0</v>
          </cell>
          <cell r="Y102"/>
        </row>
        <row r="103">
          <cell r="A103">
            <v>80042532</v>
          </cell>
          <cell r="B103" t="str">
            <v>MUTXXCTTOMXXXXX0130G</v>
          </cell>
          <cell r="C103">
            <v>50406500</v>
          </cell>
          <cell r="D103" t="str">
            <v>Tomates</v>
          </cell>
          <cell r="E103">
            <v>1348</v>
          </cell>
          <cell r="F103">
            <v>1348</v>
          </cell>
          <cell r="G103">
            <v>1348</v>
          </cell>
          <cell r="H103" t="str">
            <v>Concentrado Mutti Doble de Tomate 130g</v>
          </cell>
          <cell r="I103">
            <v>30685</v>
          </cell>
          <cell r="J103">
            <v>24</v>
          </cell>
          <cell r="K103" t="str">
            <v>Tubo</v>
          </cell>
          <cell r="L103">
            <v>1387.1999999999998</v>
          </cell>
          <cell r="M103">
            <v>57.8</v>
          </cell>
          <cell r="N103">
            <v>0</v>
          </cell>
          <cell r="O103">
            <v>0</v>
          </cell>
          <cell r="P103">
            <v>1387.1999999999998</v>
          </cell>
          <cell r="Q103">
            <v>57.79999999999999</v>
          </cell>
          <cell r="R103">
            <v>57.8</v>
          </cell>
          <cell r="S103"/>
          <cell r="T103"/>
          <cell r="U103"/>
          <cell r="V103">
            <v>57.8</v>
          </cell>
          <cell r="W103">
            <v>0</v>
          </cell>
          <cell r="X103">
            <v>0</v>
          </cell>
          <cell r="Y103"/>
        </row>
        <row r="104">
          <cell r="A104">
            <v>8410086211788</v>
          </cell>
          <cell r="B104" t="str">
            <v>YYBXXCRVBAMAGXX0280G</v>
          </cell>
          <cell r="C104">
            <v>50171832</v>
          </cell>
          <cell r="D104" t="str">
            <v>Salsas para ensaladas o dips</v>
          </cell>
          <cell r="E104">
            <v>1776</v>
          </cell>
          <cell r="F104">
            <v>1776</v>
          </cell>
          <cell r="G104">
            <v>1776</v>
          </cell>
          <cell r="H104" t="str">
            <v>Crema de Vinagre Balsamico Ybarra Mango de 280g</v>
          </cell>
          <cell r="I104">
            <v>9302</v>
          </cell>
          <cell r="J104">
            <v>8</v>
          </cell>
          <cell r="K104" t="str">
            <v>Botella</v>
          </cell>
          <cell r="L104">
            <v>648</v>
          </cell>
          <cell r="M104">
            <v>81</v>
          </cell>
          <cell r="N104">
            <v>0</v>
          </cell>
          <cell r="O104">
            <v>0</v>
          </cell>
          <cell r="P104">
            <v>648</v>
          </cell>
          <cell r="Q104">
            <v>81</v>
          </cell>
          <cell r="R104">
            <v>81</v>
          </cell>
          <cell r="S104"/>
          <cell r="T104"/>
          <cell r="U104"/>
          <cell r="V104">
            <v>81</v>
          </cell>
          <cell r="W104">
            <v>0</v>
          </cell>
          <cell r="X104">
            <v>0</v>
          </cell>
          <cell r="Y104"/>
        </row>
        <row r="105">
          <cell r="A105">
            <v>8410086211757</v>
          </cell>
          <cell r="B105" t="str">
            <v>YYBXXCRVBAMZAXX0280G</v>
          </cell>
          <cell r="C105">
            <v>50171832</v>
          </cell>
          <cell r="D105" t="str">
            <v>Salsas para ensaladas o dips</v>
          </cell>
          <cell r="E105">
            <v>1778</v>
          </cell>
          <cell r="F105">
            <v>1778</v>
          </cell>
          <cell r="G105">
            <v>1778</v>
          </cell>
          <cell r="H105" t="str">
            <v>Crema de Vinagre Balsamico Ybarra Manzana de 280g</v>
          </cell>
          <cell r="I105">
            <v>9299</v>
          </cell>
          <cell r="J105">
            <v>8</v>
          </cell>
          <cell r="K105" t="str">
            <v>Botella</v>
          </cell>
          <cell r="L105">
            <v>648</v>
          </cell>
          <cell r="M105">
            <v>81</v>
          </cell>
          <cell r="N105">
            <v>0</v>
          </cell>
          <cell r="O105">
            <v>0</v>
          </cell>
          <cell r="P105">
            <v>648</v>
          </cell>
          <cell r="Q105">
            <v>81</v>
          </cell>
          <cell r="R105">
            <v>81</v>
          </cell>
          <cell r="S105"/>
          <cell r="T105"/>
          <cell r="U105"/>
          <cell r="V105">
            <v>81</v>
          </cell>
          <cell r="W105">
            <v>0</v>
          </cell>
          <cell r="X105">
            <v>0</v>
          </cell>
          <cell r="Y105"/>
        </row>
        <row r="106">
          <cell r="A106">
            <v>8410086211764</v>
          </cell>
          <cell r="B106" t="str">
            <v>YYBXXCRVBAMODXX0280G</v>
          </cell>
          <cell r="C106">
            <v>50171832</v>
          </cell>
          <cell r="D106" t="str">
            <v>Salsas para ensaladas o dips</v>
          </cell>
          <cell r="E106">
            <v>1777</v>
          </cell>
          <cell r="F106">
            <v>1777</v>
          </cell>
          <cell r="G106">
            <v>1777</v>
          </cell>
          <cell r="H106" t="str">
            <v>Crema de Vinagre Balsamico Ybarra Modena de 280g</v>
          </cell>
          <cell r="I106">
            <v>14073</v>
          </cell>
          <cell r="J106">
            <v>8</v>
          </cell>
          <cell r="K106" t="str">
            <v>Botella</v>
          </cell>
          <cell r="L106">
            <v>648</v>
          </cell>
          <cell r="M106">
            <v>81</v>
          </cell>
          <cell r="N106">
            <v>0</v>
          </cell>
          <cell r="O106">
            <v>0</v>
          </cell>
          <cell r="P106">
            <v>648</v>
          </cell>
          <cell r="Q106">
            <v>81</v>
          </cell>
          <cell r="R106">
            <v>81</v>
          </cell>
          <cell r="S106"/>
          <cell r="T106"/>
          <cell r="U106"/>
          <cell r="V106">
            <v>81</v>
          </cell>
          <cell r="W106">
            <v>0</v>
          </cell>
          <cell r="X106">
            <v>0</v>
          </cell>
          <cell r="Y106"/>
        </row>
        <row r="107">
          <cell r="A107">
            <v>7502219320755</v>
          </cell>
          <cell r="B107" t="str">
            <v>CIRXXVTESTXXXXXXXXX1</v>
          </cell>
          <cell r="C107">
            <v>50202203</v>
          </cell>
          <cell r="D107" t="str">
            <v>Vino</v>
          </cell>
          <cell r="E107">
            <v>1741</v>
          </cell>
          <cell r="F107">
            <v>1741</v>
          </cell>
          <cell r="G107">
            <v>1741</v>
          </cell>
          <cell r="H107" t="str">
            <v>Estuche Vertical de Cirsion 16-17-18 de 0750 m</v>
          </cell>
          <cell r="I107">
            <v>0</v>
          </cell>
          <cell r="J107">
            <v>1</v>
          </cell>
          <cell r="K107" t="str">
            <v>Estuche</v>
          </cell>
          <cell r="L107">
            <v>13846.15</v>
          </cell>
          <cell r="M107">
            <v>13846.15</v>
          </cell>
          <cell r="N107">
            <v>0.3</v>
          </cell>
          <cell r="O107">
            <v>4153.8449999999993</v>
          </cell>
          <cell r="P107">
            <v>17999.994999999999</v>
          </cell>
          <cell r="Q107">
            <v>17999.994999999999</v>
          </cell>
          <cell r="R107">
            <v>13846.15</v>
          </cell>
          <cell r="S107"/>
          <cell r="T107"/>
          <cell r="U107"/>
          <cell r="V107">
            <v>13846.15</v>
          </cell>
          <cell r="W107">
            <v>30</v>
          </cell>
          <cell r="X107">
            <v>0</v>
          </cell>
          <cell r="Y107"/>
        </row>
        <row r="108">
          <cell r="A108">
            <v>812476017648</v>
          </cell>
          <cell r="B108" t="str">
            <v>CROXXCOALMHERXX0283G</v>
          </cell>
          <cell r="C108">
            <v>50121900</v>
          </cell>
          <cell r="D108" t="str">
            <v>Pescados y mariscos preservados en sal</v>
          </cell>
          <cell r="E108">
            <v>313</v>
          </cell>
          <cell r="F108">
            <v>313</v>
          </cell>
          <cell r="G108">
            <v>313</v>
          </cell>
          <cell r="H108" t="str">
            <v>Crown Prince Almejita Hervidas de 283 gr</v>
          </cell>
          <cell r="I108">
            <v>30660</v>
          </cell>
          <cell r="J108">
            <v>12</v>
          </cell>
          <cell r="K108" t="str">
            <v xml:space="preserve">Lata </v>
          </cell>
          <cell r="L108">
            <v>756.84</v>
          </cell>
          <cell r="M108">
            <v>63.07</v>
          </cell>
          <cell r="N108">
            <v>0</v>
          </cell>
          <cell r="O108">
            <v>0</v>
          </cell>
          <cell r="P108">
            <v>756.84</v>
          </cell>
          <cell r="Q108">
            <v>63.07</v>
          </cell>
          <cell r="R108">
            <v>63.07</v>
          </cell>
          <cell r="S108"/>
          <cell r="T108"/>
          <cell r="U108"/>
          <cell r="V108">
            <v>63.07</v>
          </cell>
          <cell r="W108">
            <v>0</v>
          </cell>
          <cell r="X108">
            <v>0</v>
          </cell>
          <cell r="Y108"/>
        </row>
        <row r="109">
          <cell r="A109">
            <v>812476017532</v>
          </cell>
          <cell r="B109" t="str">
            <v>CROXXCOALMAHSXX0106G</v>
          </cell>
          <cell r="C109">
            <v>50192700</v>
          </cell>
          <cell r="D109" t="str">
            <v>Platos combinados empaquetados</v>
          </cell>
          <cell r="E109">
            <v>312</v>
          </cell>
          <cell r="F109">
            <v>312</v>
          </cell>
          <cell r="G109">
            <v>312</v>
          </cell>
          <cell r="H109" t="str">
            <v>Crown Prince Almejitas Ahumadas en Aceite de Soya 106 gr</v>
          </cell>
          <cell r="I109">
            <v>25757</v>
          </cell>
          <cell r="J109">
            <v>12</v>
          </cell>
          <cell r="K109" t="str">
            <v xml:space="preserve">Lata </v>
          </cell>
          <cell r="L109">
            <v>723</v>
          </cell>
          <cell r="M109">
            <v>60.25</v>
          </cell>
          <cell r="N109">
            <v>0</v>
          </cell>
          <cell r="O109">
            <v>0</v>
          </cell>
          <cell r="P109">
            <v>723</v>
          </cell>
          <cell r="Q109">
            <v>60.25</v>
          </cell>
          <cell r="R109">
            <v>60.25</v>
          </cell>
          <cell r="S109"/>
          <cell r="T109"/>
          <cell r="U109"/>
          <cell r="V109">
            <v>60.25</v>
          </cell>
          <cell r="W109">
            <v>0</v>
          </cell>
          <cell r="X109">
            <v>0</v>
          </cell>
          <cell r="Y109"/>
        </row>
        <row r="110">
          <cell r="A110">
            <v>812476017303</v>
          </cell>
          <cell r="B110" t="str">
            <v>CROXXCOFIAACOXX0056G</v>
          </cell>
          <cell r="C110">
            <v>50121500</v>
          </cell>
          <cell r="D110" t="str">
            <v>Pescado</v>
          </cell>
          <cell r="E110">
            <v>316</v>
          </cell>
          <cell r="F110">
            <v>316</v>
          </cell>
          <cell r="G110">
            <v>316</v>
          </cell>
          <cell r="H110" t="str">
            <v>Crown Prince Filete de Anchoas en Aceite Puro de Oliva 56 gr</v>
          </cell>
          <cell r="I110">
            <v>55400</v>
          </cell>
          <cell r="J110">
            <v>12</v>
          </cell>
          <cell r="K110" t="str">
            <v xml:space="preserve">Lata </v>
          </cell>
          <cell r="L110">
            <v>710.64</v>
          </cell>
          <cell r="M110">
            <v>59.22</v>
          </cell>
          <cell r="N110">
            <v>0</v>
          </cell>
          <cell r="O110">
            <v>0</v>
          </cell>
          <cell r="P110">
            <v>710.64</v>
          </cell>
          <cell r="Q110">
            <v>59.22</v>
          </cell>
          <cell r="R110">
            <v>59.22</v>
          </cell>
          <cell r="S110"/>
          <cell r="T110"/>
          <cell r="U110"/>
          <cell r="V110">
            <v>59.22</v>
          </cell>
          <cell r="W110">
            <v>0</v>
          </cell>
          <cell r="X110">
            <v>0</v>
          </cell>
          <cell r="Y110"/>
        </row>
        <row r="111">
          <cell r="A111">
            <v>812476017037</v>
          </cell>
          <cell r="B111" t="str">
            <v>CROXXCOMEJAHAXX0106G</v>
          </cell>
          <cell r="C111">
            <v>50192700</v>
          </cell>
          <cell r="D111" t="str">
            <v>Platos combinados empaquetados</v>
          </cell>
          <cell r="E111">
            <v>317</v>
          </cell>
          <cell r="F111">
            <v>317</v>
          </cell>
          <cell r="G111">
            <v>317</v>
          </cell>
          <cell r="H111" t="str">
            <v>Crown Prince Mejillones Ahumados Aceite de algodón de 106 gr</v>
          </cell>
          <cell r="I111">
            <v>54849</v>
          </cell>
          <cell r="J111">
            <v>12</v>
          </cell>
          <cell r="K111" t="str">
            <v xml:space="preserve">Lata </v>
          </cell>
          <cell r="L111">
            <v>596.16</v>
          </cell>
          <cell r="M111">
            <v>49.68</v>
          </cell>
          <cell r="N111">
            <v>0</v>
          </cell>
          <cell r="O111">
            <v>0</v>
          </cell>
          <cell r="P111">
            <v>596.16</v>
          </cell>
          <cell r="Q111">
            <v>49.68</v>
          </cell>
          <cell r="R111">
            <v>49.68</v>
          </cell>
          <cell r="S111"/>
          <cell r="T111"/>
          <cell r="U111"/>
          <cell r="V111">
            <v>49.68</v>
          </cell>
          <cell r="W111">
            <v>0</v>
          </cell>
          <cell r="X111">
            <v>0</v>
          </cell>
          <cell r="Y111"/>
        </row>
        <row r="112">
          <cell r="A112">
            <v>812476017501</v>
          </cell>
          <cell r="B112" t="str">
            <v>CROXXCOOSTAHAXX0106G</v>
          </cell>
          <cell r="C112">
            <v>50192700</v>
          </cell>
          <cell r="D112" t="str">
            <v>Platos combinados empaquetados</v>
          </cell>
          <cell r="E112">
            <v>318</v>
          </cell>
          <cell r="F112">
            <v>318</v>
          </cell>
          <cell r="G112">
            <v>318</v>
          </cell>
          <cell r="H112" t="str">
            <v>Crown Prince Ostiones Ahumados en Aceite de Algodón 106gr</v>
          </cell>
          <cell r="I112">
            <v>113256</v>
          </cell>
          <cell r="J112">
            <v>12</v>
          </cell>
          <cell r="K112" t="str">
            <v xml:space="preserve">Lata </v>
          </cell>
          <cell r="L112">
            <v>711.59999999999991</v>
          </cell>
          <cell r="M112">
            <v>59.3</v>
          </cell>
          <cell r="N112">
            <v>0</v>
          </cell>
          <cell r="O112">
            <v>0</v>
          </cell>
          <cell r="P112">
            <v>711.59999999999991</v>
          </cell>
          <cell r="Q112">
            <v>59.29999999999999</v>
          </cell>
          <cell r="R112">
            <v>59.3</v>
          </cell>
          <cell r="S112"/>
          <cell r="T112"/>
          <cell r="U112"/>
          <cell r="V112">
            <v>59.3</v>
          </cell>
          <cell r="W112">
            <v>0</v>
          </cell>
          <cell r="X112">
            <v>0</v>
          </cell>
          <cell r="Y112"/>
        </row>
        <row r="113">
          <cell r="A113">
            <v>812476018003</v>
          </cell>
          <cell r="B113" t="str">
            <v>CROSXCOOSTAHAXX0106G</v>
          </cell>
          <cell r="C113">
            <v>50192700</v>
          </cell>
          <cell r="D113" t="str">
            <v>Platos combinados empaquetados</v>
          </cell>
          <cell r="E113">
            <v>311</v>
          </cell>
          <cell r="F113">
            <v>311</v>
          </cell>
          <cell r="G113">
            <v>311</v>
          </cell>
          <cell r="H113" t="str">
            <v>Crown Prince SIXPACK Ostiones Ahumados en Aceite Algodon106g</v>
          </cell>
          <cell r="I113">
            <v>33165</v>
          </cell>
          <cell r="J113">
            <v>9</v>
          </cell>
          <cell r="K113" t="str">
            <v xml:space="preserve">Lata </v>
          </cell>
          <cell r="L113">
            <v>2633.58</v>
          </cell>
          <cell r="M113">
            <v>292.62</v>
          </cell>
          <cell r="N113">
            <v>0</v>
          </cell>
          <cell r="O113">
            <v>0</v>
          </cell>
          <cell r="P113">
            <v>2633.58</v>
          </cell>
          <cell r="Q113">
            <v>292.62</v>
          </cell>
          <cell r="R113">
            <v>292.62</v>
          </cell>
          <cell r="S113"/>
          <cell r="T113"/>
          <cell r="U113"/>
          <cell r="V113">
            <v>292.62</v>
          </cell>
          <cell r="W113">
            <v>0</v>
          </cell>
          <cell r="X113">
            <v>0</v>
          </cell>
          <cell r="Y113"/>
        </row>
        <row r="114">
          <cell r="A114">
            <v>84279985923</v>
          </cell>
          <cell r="B114" t="str">
            <v>BLOXXGIXXXLDYXX0750M</v>
          </cell>
          <cell r="C114">
            <v>50202206</v>
          </cell>
          <cell r="D114" t="str">
            <v>Licor destilado</v>
          </cell>
          <cell r="E114">
            <v>1078</v>
          </cell>
          <cell r="F114">
            <v>1078</v>
          </cell>
          <cell r="G114">
            <v>1078</v>
          </cell>
          <cell r="H114" t="str">
            <v>Ginebra Bloom London Dry de 750 ml</v>
          </cell>
          <cell r="I114">
            <v>0</v>
          </cell>
          <cell r="J114">
            <v>6</v>
          </cell>
          <cell r="K114" t="str">
            <v>Botella</v>
          </cell>
          <cell r="L114">
            <v>3098.04</v>
          </cell>
          <cell r="M114">
            <v>516.34</v>
          </cell>
          <cell r="N114">
            <v>0.53</v>
          </cell>
          <cell r="O114">
            <v>1641.9612</v>
          </cell>
          <cell r="P114">
            <v>4740.0011999999997</v>
          </cell>
          <cell r="Q114">
            <v>790.00019999999995</v>
          </cell>
          <cell r="R114">
            <v>516.34</v>
          </cell>
          <cell r="S114"/>
          <cell r="T114"/>
          <cell r="U114"/>
          <cell r="V114">
            <v>516.34</v>
          </cell>
          <cell r="W114">
            <v>53</v>
          </cell>
          <cell r="X114">
            <v>0</v>
          </cell>
          <cell r="Y114"/>
        </row>
        <row r="115">
          <cell r="A115">
            <v>5010296001488</v>
          </cell>
          <cell r="B115" t="str">
            <v>BKSXXGIXXXLDYXX0750M</v>
          </cell>
          <cell r="C115">
            <v>50202206</v>
          </cell>
          <cell r="D115" t="str">
            <v>Licor destilado</v>
          </cell>
          <cell r="E115">
            <v>1077</v>
          </cell>
          <cell r="F115">
            <v>1077</v>
          </cell>
          <cell r="G115">
            <v>1077</v>
          </cell>
          <cell r="H115" t="str">
            <v>Ginebra Berkeley Square London Dry de 700 ml</v>
          </cell>
          <cell r="I115">
            <v>18</v>
          </cell>
          <cell r="J115">
            <v>6</v>
          </cell>
          <cell r="K115" t="str">
            <v>Botella</v>
          </cell>
          <cell r="L115">
            <v>5294.1</v>
          </cell>
          <cell r="M115">
            <v>882.35</v>
          </cell>
          <cell r="N115">
            <v>0.53</v>
          </cell>
          <cell r="O115">
            <v>2805.8730000000005</v>
          </cell>
          <cell r="P115">
            <v>8099.9730000000009</v>
          </cell>
          <cell r="Q115">
            <v>1349.9955000000002</v>
          </cell>
          <cell r="R115">
            <v>882.35</v>
          </cell>
          <cell r="S115"/>
          <cell r="T115"/>
          <cell r="U115"/>
          <cell r="V115">
            <v>882.35</v>
          </cell>
          <cell r="W115">
            <v>53</v>
          </cell>
          <cell r="X115">
            <v>0</v>
          </cell>
          <cell r="Y115"/>
        </row>
        <row r="116">
          <cell r="A116">
            <v>84279993638</v>
          </cell>
          <cell r="B116" t="str">
            <v>OPHXXGIXXXOSPXX0750M</v>
          </cell>
          <cell r="C116">
            <v>50202206</v>
          </cell>
          <cell r="D116" t="str">
            <v>Licor destilado</v>
          </cell>
          <cell r="E116">
            <v>1086</v>
          </cell>
          <cell r="F116">
            <v>1086</v>
          </cell>
          <cell r="G116">
            <v>1086</v>
          </cell>
          <cell r="H116" t="str">
            <v>Ginebra Opihr Oriental Spiced de 750 ml</v>
          </cell>
          <cell r="I116">
            <v>0</v>
          </cell>
          <cell r="J116">
            <v>6</v>
          </cell>
          <cell r="K116" t="str">
            <v>Botella</v>
          </cell>
          <cell r="L116">
            <v>2941.2</v>
          </cell>
          <cell r="M116">
            <v>490.2</v>
          </cell>
          <cell r="N116">
            <v>0.53</v>
          </cell>
          <cell r="O116">
            <v>1558.836</v>
          </cell>
          <cell r="P116">
            <v>4500.0360000000001</v>
          </cell>
          <cell r="Q116">
            <v>750.00599999999997</v>
          </cell>
          <cell r="R116">
            <v>490.2</v>
          </cell>
          <cell r="S116"/>
          <cell r="T116"/>
          <cell r="U116"/>
          <cell r="V116">
            <v>490.2</v>
          </cell>
          <cell r="W116">
            <v>53</v>
          </cell>
          <cell r="X116">
            <v>0</v>
          </cell>
          <cell r="Y116"/>
        </row>
        <row r="117">
          <cell r="A117">
            <v>5010296169164</v>
          </cell>
          <cell r="B117" t="str">
            <v>BRKXXGIXXXXXXXX0700M</v>
          </cell>
          <cell r="C117">
            <v>50202206</v>
          </cell>
          <cell r="D117" t="str">
            <v>Licor destilado</v>
          </cell>
          <cell r="E117">
            <v>1186</v>
          </cell>
          <cell r="F117">
            <v>1186</v>
          </cell>
          <cell r="G117">
            <v>1186</v>
          </cell>
          <cell r="H117" t="str">
            <v>Ginebra Brockmans de 700 ml</v>
          </cell>
          <cell r="I117">
            <v>525</v>
          </cell>
          <cell r="J117">
            <v>6</v>
          </cell>
          <cell r="K117" t="str">
            <v>Botella</v>
          </cell>
          <cell r="L117">
            <v>3196.08</v>
          </cell>
          <cell r="M117">
            <v>532.67999999999995</v>
          </cell>
          <cell r="N117">
            <v>0.53</v>
          </cell>
          <cell r="O117">
            <v>1693.9224000000002</v>
          </cell>
          <cell r="P117">
            <v>4890.0024000000003</v>
          </cell>
          <cell r="Q117">
            <v>815.00040000000001</v>
          </cell>
          <cell r="R117">
            <v>532.67999999999995</v>
          </cell>
          <cell r="S117"/>
          <cell r="T117"/>
          <cell r="U117"/>
          <cell r="V117">
            <v>532.67999999999995</v>
          </cell>
          <cell r="W117">
            <v>53</v>
          </cell>
          <cell r="X117">
            <v>0</v>
          </cell>
          <cell r="Y117"/>
        </row>
        <row r="118">
          <cell r="A118">
            <v>3334751007108</v>
          </cell>
          <cell r="B118" t="str">
            <v>ALZXXLIFRUGOLXX0750M</v>
          </cell>
          <cell r="C118">
            <v>50202207</v>
          </cell>
          <cell r="D118" t="str">
            <v>Cocteles de alcohol o bebidas mixtas</v>
          </cell>
          <cell r="E118">
            <v>1075</v>
          </cell>
          <cell r="F118">
            <v>1075</v>
          </cell>
          <cell r="G118">
            <v>1075</v>
          </cell>
          <cell r="H118" t="str">
            <v>Licor de Fruta Alize Gold Passion de 750 ml</v>
          </cell>
          <cell r="I118">
            <v>0</v>
          </cell>
          <cell r="J118">
            <v>6</v>
          </cell>
          <cell r="K118" t="str">
            <v>Botella</v>
          </cell>
          <cell r="L118">
            <v>1453.8600000000001</v>
          </cell>
          <cell r="M118">
            <v>242.31</v>
          </cell>
          <cell r="N118">
            <v>0.3</v>
          </cell>
          <cell r="O118">
            <v>436.15800000000002</v>
          </cell>
          <cell r="P118">
            <v>1890.018</v>
          </cell>
          <cell r="Q118">
            <v>315.00299999999999</v>
          </cell>
          <cell r="R118">
            <v>242.31</v>
          </cell>
          <cell r="S118"/>
          <cell r="T118"/>
          <cell r="U118"/>
          <cell r="V118">
            <v>242.31</v>
          </cell>
          <cell r="W118">
            <v>30</v>
          </cell>
          <cell r="X118">
            <v>0</v>
          </cell>
          <cell r="Y118"/>
        </row>
        <row r="119">
          <cell r="A119">
            <v>8716000966544</v>
          </cell>
          <cell r="B119" t="str">
            <v>GLLXXLIHIEAMTXX0500M</v>
          </cell>
          <cell r="C119">
            <v>50202200</v>
          </cell>
          <cell r="D119" t="str">
            <v>Bebidas alcoholicas</v>
          </cell>
          <cell r="E119">
            <v>1173</v>
          </cell>
          <cell r="F119">
            <v>1173</v>
          </cell>
          <cell r="G119">
            <v>1173</v>
          </cell>
          <cell r="H119" t="str">
            <v>Licor de Hierbas Galliano Amaretto de 500 ml</v>
          </cell>
          <cell r="I119">
            <v>0</v>
          </cell>
          <cell r="J119">
            <v>6</v>
          </cell>
          <cell r="K119" t="str">
            <v>Botella</v>
          </cell>
          <cell r="L119">
            <v>1323.54</v>
          </cell>
          <cell r="M119">
            <v>220.59</v>
          </cell>
          <cell r="N119">
            <v>0.53</v>
          </cell>
          <cell r="O119">
            <v>701.47620000000006</v>
          </cell>
          <cell r="P119">
            <v>2025.0162</v>
          </cell>
          <cell r="Q119">
            <v>337.5027</v>
          </cell>
          <cell r="R119">
            <v>220.59</v>
          </cell>
          <cell r="S119"/>
          <cell r="T119"/>
          <cell r="U119"/>
          <cell r="V119">
            <v>220.59</v>
          </cell>
          <cell r="W119">
            <v>53</v>
          </cell>
          <cell r="X119">
            <v>0</v>
          </cell>
          <cell r="Y119"/>
        </row>
        <row r="120">
          <cell r="A120">
            <v>8716000967237</v>
          </cell>
          <cell r="B120" t="str">
            <v>GLLXXLIHIEAUTXX0500M</v>
          </cell>
          <cell r="C120">
            <v>50202200</v>
          </cell>
          <cell r="D120" t="str">
            <v>Bebidas alcoholicas</v>
          </cell>
          <cell r="E120">
            <v>1174</v>
          </cell>
          <cell r="F120">
            <v>1174</v>
          </cell>
          <cell r="G120">
            <v>1174</v>
          </cell>
          <cell r="H120" t="str">
            <v>Licor de Hierbas Galliano Autentico de 500 ml</v>
          </cell>
          <cell r="I120">
            <v>941</v>
          </cell>
          <cell r="J120">
            <v>6</v>
          </cell>
          <cell r="K120" t="str">
            <v>Botella</v>
          </cell>
          <cell r="L120">
            <v>1323.54</v>
          </cell>
          <cell r="M120">
            <v>220.59</v>
          </cell>
          <cell r="N120">
            <v>0.53</v>
          </cell>
          <cell r="O120">
            <v>701.47620000000006</v>
          </cell>
          <cell r="P120">
            <v>2025.0162</v>
          </cell>
          <cell r="Q120">
            <v>337.5027</v>
          </cell>
          <cell r="R120">
            <v>220.59</v>
          </cell>
          <cell r="S120"/>
          <cell r="T120"/>
          <cell r="U120"/>
          <cell r="V120">
            <v>220.59</v>
          </cell>
          <cell r="W120">
            <v>53</v>
          </cell>
          <cell r="X120">
            <v>0</v>
          </cell>
          <cell r="Y120"/>
        </row>
        <row r="121">
          <cell r="A121">
            <v>7503014922465</v>
          </cell>
          <cell r="B121" t="str">
            <v>BBIXXMCXXXXXXXX0050M</v>
          </cell>
          <cell r="C121">
            <v>50202200</v>
          </cell>
          <cell r="D121" t="str">
            <v>Bebidas alcoholicas</v>
          </cell>
          <cell r="E121">
            <v>1809</v>
          </cell>
          <cell r="F121">
            <v>1809</v>
          </cell>
          <cell r="G121">
            <v>1809</v>
          </cell>
          <cell r="H121" t="str">
            <v>Mezcal Buenbicho de 50 ml</v>
          </cell>
          <cell r="I121">
            <v>411</v>
          </cell>
          <cell r="J121">
            <v>120</v>
          </cell>
          <cell r="K121" t="str">
            <v>Botella</v>
          </cell>
          <cell r="L121">
            <v>5976</v>
          </cell>
          <cell r="M121">
            <v>49.8</v>
          </cell>
          <cell r="N121">
            <v>0.53</v>
          </cell>
          <cell r="O121">
            <v>3167.28</v>
          </cell>
          <cell r="P121">
            <v>9143.2800000000007</v>
          </cell>
          <cell r="Q121">
            <v>76.194000000000003</v>
          </cell>
          <cell r="R121">
            <v>49.8</v>
          </cell>
          <cell r="S121"/>
          <cell r="T121"/>
          <cell r="U121"/>
          <cell r="V121">
            <v>49.8</v>
          </cell>
          <cell r="W121">
            <v>53</v>
          </cell>
          <cell r="X121">
            <v>0</v>
          </cell>
          <cell r="Y121"/>
        </row>
        <row r="122">
          <cell r="A122">
            <v>8002020092555</v>
          </cell>
          <cell r="B122" t="str">
            <v>MSTXXLISAMBIAXX0700M</v>
          </cell>
          <cell r="C122">
            <v>50202206</v>
          </cell>
          <cell r="D122" t="str">
            <v>Licor destilado</v>
          </cell>
          <cell r="E122">
            <v>649</v>
          </cell>
          <cell r="F122">
            <v>649</v>
          </cell>
          <cell r="G122">
            <v>649</v>
          </cell>
          <cell r="H122" t="str">
            <v>Licor de Sambuca Mastino Bianco de 700 ml</v>
          </cell>
          <cell r="I122">
            <v>0</v>
          </cell>
          <cell r="J122">
            <v>6</v>
          </cell>
          <cell r="K122" t="str">
            <v>Botella</v>
          </cell>
          <cell r="L122">
            <v>680.22</v>
          </cell>
          <cell r="M122">
            <v>113.37</v>
          </cell>
          <cell r="N122">
            <v>0.53</v>
          </cell>
          <cell r="O122">
            <v>360.51660000000004</v>
          </cell>
          <cell r="P122">
            <v>1040.7366000000002</v>
          </cell>
          <cell r="Q122">
            <v>173.45610000000002</v>
          </cell>
          <cell r="R122">
            <v>113.37</v>
          </cell>
          <cell r="S122"/>
          <cell r="T122"/>
          <cell r="U122"/>
          <cell r="V122">
            <v>113.37</v>
          </cell>
          <cell r="W122">
            <v>53</v>
          </cell>
          <cell r="X122">
            <v>0</v>
          </cell>
          <cell r="Y122"/>
        </row>
        <row r="123">
          <cell r="A123">
            <v>8002020009256</v>
          </cell>
          <cell r="B123" t="str">
            <v>MSTXXLISAMNERXX0700M</v>
          </cell>
          <cell r="C123">
            <v>50202206</v>
          </cell>
          <cell r="D123" t="str">
            <v>Licor destilado</v>
          </cell>
          <cell r="E123">
            <v>650</v>
          </cell>
          <cell r="F123">
            <v>650</v>
          </cell>
          <cell r="G123">
            <v>650</v>
          </cell>
          <cell r="H123" t="str">
            <v>Licor de Sambuca Mastino Nero de 700 ml</v>
          </cell>
          <cell r="I123">
            <v>0</v>
          </cell>
          <cell r="J123">
            <v>6</v>
          </cell>
          <cell r="K123" t="str">
            <v>Botella</v>
          </cell>
          <cell r="L123">
            <v>740.09999999999991</v>
          </cell>
          <cell r="M123">
            <v>123.35</v>
          </cell>
          <cell r="N123">
            <v>0.53</v>
          </cell>
          <cell r="O123">
            <v>392.25299999999999</v>
          </cell>
          <cell r="P123">
            <v>1132.3529999999998</v>
          </cell>
          <cell r="Q123">
            <v>188.72549999999998</v>
          </cell>
          <cell r="R123">
            <v>123.35</v>
          </cell>
          <cell r="S123"/>
          <cell r="T123"/>
          <cell r="U123"/>
          <cell r="V123">
            <v>123.35</v>
          </cell>
          <cell r="W123">
            <v>53</v>
          </cell>
          <cell r="X123">
            <v>0</v>
          </cell>
          <cell r="Y123"/>
        </row>
        <row r="124">
          <cell r="A124">
            <v>8710625700026</v>
          </cell>
          <cell r="B124" t="str">
            <v>NAPNVLIXXXXXXXX0700M</v>
          </cell>
          <cell r="C124">
            <v>50202206</v>
          </cell>
          <cell r="D124" t="str">
            <v>Licor destilado</v>
          </cell>
          <cell r="E124">
            <v>675</v>
          </cell>
          <cell r="F124">
            <v>675</v>
          </cell>
          <cell r="G124">
            <v>675</v>
          </cell>
          <cell r="H124" t="str">
            <v>Licor Mandarine Napoleón de 700 ml</v>
          </cell>
          <cell r="I124">
            <v>1909</v>
          </cell>
          <cell r="J124">
            <v>6</v>
          </cell>
          <cell r="K124" t="str">
            <v>Botella</v>
          </cell>
          <cell r="L124">
            <v>2470.59</v>
          </cell>
          <cell r="M124">
            <v>411.76499999999999</v>
          </cell>
          <cell r="N124">
            <v>0.53</v>
          </cell>
          <cell r="O124">
            <v>1309.4127000000001</v>
          </cell>
          <cell r="P124">
            <v>3780.0027</v>
          </cell>
          <cell r="Q124">
            <v>630.00045</v>
          </cell>
          <cell r="R124">
            <v>411.76</v>
          </cell>
          <cell r="S124"/>
          <cell r="T124"/>
          <cell r="U124"/>
          <cell r="V124">
            <v>411.76</v>
          </cell>
          <cell r="W124">
            <v>53</v>
          </cell>
          <cell r="X124">
            <v>-4.9999999999954525E-3</v>
          </cell>
          <cell r="Y124"/>
        </row>
        <row r="125">
          <cell r="A125">
            <v>8410086310252</v>
          </cell>
          <cell r="B125" t="str">
            <v>YYBXXMYXXXCAOXX0400G</v>
          </cell>
          <cell r="C125">
            <v>50171800</v>
          </cell>
          <cell r="D125" t="str">
            <v>Salsas y condimentos y productos para untar</v>
          </cell>
          <cell r="E125">
            <v>1536</v>
          </cell>
          <cell r="F125">
            <v>1536</v>
          </cell>
          <cell r="G125">
            <v>1536</v>
          </cell>
          <cell r="H125" t="str">
            <v>Mayonesa Ybarra con Aceite de Oliva de 400 g</v>
          </cell>
          <cell r="I125">
            <v>6449</v>
          </cell>
          <cell r="J125">
            <v>8</v>
          </cell>
          <cell r="K125" t="str">
            <v>Frasco</v>
          </cell>
          <cell r="L125">
            <v>384</v>
          </cell>
          <cell r="M125">
            <v>48</v>
          </cell>
          <cell r="N125">
            <v>0</v>
          </cell>
          <cell r="O125">
            <v>0</v>
          </cell>
          <cell r="P125">
            <v>384</v>
          </cell>
          <cell r="Q125">
            <v>48</v>
          </cell>
          <cell r="R125">
            <v>48</v>
          </cell>
          <cell r="S125"/>
          <cell r="T125"/>
          <cell r="U125"/>
          <cell r="V125">
            <v>48</v>
          </cell>
          <cell r="W125">
            <v>0</v>
          </cell>
          <cell r="X125">
            <v>0</v>
          </cell>
          <cell r="Y125"/>
        </row>
        <row r="126">
          <cell r="A126">
            <v>8410086340105</v>
          </cell>
          <cell r="B126" t="str">
            <v>YYBXXMYXXXRDGXX0400G</v>
          </cell>
          <cell r="C126">
            <v>50171800</v>
          </cell>
          <cell r="D126" t="str">
            <v>Salsas y condimentos y productos para untar</v>
          </cell>
          <cell r="E126">
            <v>1538</v>
          </cell>
          <cell r="F126">
            <v>1538</v>
          </cell>
          <cell r="G126">
            <v>1538</v>
          </cell>
          <cell r="H126" t="str">
            <v>Mayonesa Ybarra Reducida en Grasa de 400 g</v>
          </cell>
          <cell r="I126">
            <v>12380</v>
          </cell>
          <cell r="J126">
            <v>8</v>
          </cell>
          <cell r="K126" t="str">
            <v>Frasco</v>
          </cell>
          <cell r="L126">
            <v>384</v>
          </cell>
          <cell r="M126">
            <v>48</v>
          </cell>
          <cell r="N126">
            <v>0</v>
          </cell>
          <cell r="O126">
            <v>0</v>
          </cell>
          <cell r="P126">
            <v>384</v>
          </cell>
          <cell r="Q126">
            <v>48</v>
          </cell>
          <cell r="R126">
            <v>48</v>
          </cell>
          <cell r="S126"/>
          <cell r="T126"/>
          <cell r="U126"/>
          <cell r="V126">
            <v>48</v>
          </cell>
          <cell r="W126">
            <v>0</v>
          </cell>
          <cell r="X126">
            <v>0</v>
          </cell>
          <cell r="Y126"/>
        </row>
        <row r="127">
          <cell r="A127">
            <v>8410086340112</v>
          </cell>
          <cell r="B127" t="str">
            <v>YYBXXMYXXXSAZXX0400G</v>
          </cell>
          <cell r="C127">
            <v>50171800</v>
          </cell>
          <cell r="D127" t="str">
            <v>Salsas y condimentos y productos para untar</v>
          </cell>
          <cell r="E127">
            <v>1537</v>
          </cell>
          <cell r="F127">
            <v>1537</v>
          </cell>
          <cell r="G127">
            <v>1537</v>
          </cell>
          <cell r="H127" t="str">
            <v>Mayonesa Ybarra Sin Azucar de 400 g</v>
          </cell>
          <cell r="I127">
            <v>8580</v>
          </cell>
          <cell r="J127">
            <v>8</v>
          </cell>
          <cell r="K127" t="str">
            <v>Frasco</v>
          </cell>
          <cell r="L127">
            <v>384</v>
          </cell>
          <cell r="M127">
            <v>48</v>
          </cell>
          <cell r="N127">
            <v>0</v>
          </cell>
          <cell r="O127">
            <v>0</v>
          </cell>
          <cell r="P127">
            <v>384</v>
          </cell>
          <cell r="Q127">
            <v>48</v>
          </cell>
          <cell r="R127">
            <v>48</v>
          </cell>
          <cell r="S127"/>
          <cell r="T127"/>
          <cell r="U127"/>
          <cell r="V127">
            <v>48</v>
          </cell>
          <cell r="W127">
            <v>0</v>
          </cell>
          <cell r="X127">
            <v>0</v>
          </cell>
          <cell r="Y127"/>
        </row>
        <row r="128">
          <cell r="A128">
            <v>8428688042051</v>
          </cell>
          <cell r="B128" t="str">
            <v>BHEXXCHMEDXXXXXXXPZA</v>
          </cell>
          <cell r="C128">
            <v>50112009</v>
          </cell>
          <cell r="D128" t="str">
            <v>Cerdo, procesado con aditivos</v>
          </cell>
          <cell r="E128">
            <v>1764</v>
          </cell>
          <cell r="F128">
            <v>1764</v>
          </cell>
          <cell r="G128">
            <v>1764</v>
          </cell>
          <cell r="H128" t="str">
            <v>Medio Chorizo Cular de Bellota 100% Iberico Beher Pieza</v>
          </cell>
          <cell r="I128">
            <v>4011</v>
          </cell>
          <cell r="J128">
            <v>10</v>
          </cell>
          <cell r="K128" t="str">
            <v>Paquete</v>
          </cell>
          <cell r="L128">
            <v>6000</v>
          </cell>
          <cell r="M128">
            <v>600</v>
          </cell>
          <cell r="N128">
            <v>0</v>
          </cell>
          <cell r="O128">
            <v>0</v>
          </cell>
          <cell r="P128">
            <v>6000</v>
          </cell>
          <cell r="Q128">
            <v>600</v>
          </cell>
          <cell r="R128">
            <v>600</v>
          </cell>
          <cell r="S128"/>
          <cell r="T128"/>
          <cell r="U128"/>
          <cell r="V128">
            <v>600</v>
          </cell>
          <cell r="W128">
            <v>0</v>
          </cell>
          <cell r="X128">
            <v>0</v>
          </cell>
          <cell r="Y128"/>
        </row>
        <row r="129">
          <cell r="A129">
            <v>8428688040057</v>
          </cell>
          <cell r="B129" t="str">
            <v>BHEXXLMMEDXXXXXXXPZA</v>
          </cell>
          <cell r="C129">
            <v>50112009</v>
          </cell>
          <cell r="D129" t="str">
            <v>Cerdo, procesado con aditivos</v>
          </cell>
          <cell r="E129">
            <v>1763</v>
          </cell>
          <cell r="F129">
            <v>1763</v>
          </cell>
          <cell r="G129">
            <v>1763</v>
          </cell>
          <cell r="H129" t="str">
            <v>Medio Lomo Iberico Beher Pieza</v>
          </cell>
          <cell r="I129">
            <v>3686</v>
          </cell>
          <cell r="J129">
            <v>10</v>
          </cell>
          <cell r="K129" t="str">
            <v>Paquete</v>
          </cell>
          <cell r="L129">
            <v>12000</v>
          </cell>
          <cell r="M129">
            <v>1200</v>
          </cell>
          <cell r="N129">
            <v>0</v>
          </cell>
          <cell r="O129">
            <v>0</v>
          </cell>
          <cell r="P129">
            <v>12000</v>
          </cell>
          <cell r="Q129">
            <v>1200</v>
          </cell>
          <cell r="R129">
            <v>1200</v>
          </cell>
          <cell r="S129"/>
          <cell r="T129"/>
          <cell r="U129"/>
          <cell r="V129">
            <v>1200</v>
          </cell>
          <cell r="W129">
            <v>0</v>
          </cell>
          <cell r="X129">
            <v>0</v>
          </cell>
          <cell r="Y129"/>
        </row>
        <row r="130">
          <cell r="A130">
            <v>8428688044055</v>
          </cell>
          <cell r="B130" t="str">
            <v>BHEXXSCMEDXXXXXXXPZA</v>
          </cell>
          <cell r="C130">
            <v>50112009</v>
          </cell>
          <cell r="D130" t="str">
            <v>Cerdo, procesado con aditivos</v>
          </cell>
          <cell r="E130">
            <v>1765</v>
          </cell>
          <cell r="F130">
            <v>1765</v>
          </cell>
          <cell r="G130">
            <v>1765</v>
          </cell>
          <cell r="H130" t="str">
            <v>Medio Salchichon Cular de Bellota 100% Iberico Beher Pieza</v>
          </cell>
          <cell r="I130">
            <v>4095</v>
          </cell>
          <cell r="J130">
            <v>10</v>
          </cell>
          <cell r="K130" t="str">
            <v>Paquete</v>
          </cell>
          <cell r="L130">
            <v>6000</v>
          </cell>
          <cell r="M130">
            <v>600</v>
          </cell>
          <cell r="N130">
            <v>0</v>
          </cell>
          <cell r="O130">
            <v>0</v>
          </cell>
          <cell r="P130">
            <v>6000</v>
          </cell>
          <cell r="Q130">
            <v>600</v>
          </cell>
          <cell r="R130">
            <v>600</v>
          </cell>
          <cell r="S130"/>
          <cell r="T130"/>
          <cell r="U130"/>
          <cell r="V130">
            <v>600</v>
          </cell>
          <cell r="W130">
            <v>0</v>
          </cell>
          <cell r="X130">
            <v>0</v>
          </cell>
          <cell r="Y130"/>
        </row>
        <row r="131">
          <cell r="A131">
            <v>7503014922045</v>
          </cell>
          <cell r="B131" t="str">
            <v>BBIXXMCXXXXXXXX0750M</v>
          </cell>
          <cell r="C131">
            <v>50202200</v>
          </cell>
          <cell r="D131" t="str">
            <v>Bebidas alcoholicas</v>
          </cell>
          <cell r="E131">
            <v>1685</v>
          </cell>
          <cell r="F131">
            <v>1685</v>
          </cell>
          <cell r="G131">
            <v>1685</v>
          </cell>
          <cell r="H131" t="str">
            <v>Mezcal BuenBicho de 750 ml</v>
          </cell>
          <cell r="I131">
            <v>1016</v>
          </cell>
          <cell r="J131">
            <v>6</v>
          </cell>
          <cell r="K131" t="str">
            <v>Botella</v>
          </cell>
          <cell r="L131">
            <v>1645.6799999999998</v>
          </cell>
          <cell r="M131">
            <v>274.27999999999997</v>
          </cell>
          <cell r="N131">
            <v>0.53</v>
          </cell>
          <cell r="O131">
            <v>872.21039999999994</v>
          </cell>
          <cell r="P131">
            <v>2517.8903999999998</v>
          </cell>
          <cell r="Q131">
            <v>419.64839999999998</v>
          </cell>
          <cell r="R131">
            <v>274.27999999999997</v>
          </cell>
          <cell r="S131"/>
          <cell r="T131"/>
          <cell r="U131"/>
          <cell r="V131">
            <v>274.27999999999997</v>
          </cell>
          <cell r="W131">
            <v>53</v>
          </cell>
          <cell r="X131">
            <v>0</v>
          </cell>
          <cell r="Y131"/>
        </row>
        <row r="132">
          <cell r="A132">
            <v>7503014922021</v>
          </cell>
          <cell r="B132" t="str">
            <v>ESLXXMCANEXXXXX0750M</v>
          </cell>
          <cell r="C132">
            <v>50202200</v>
          </cell>
          <cell r="D132" t="str">
            <v>Bebidas alcoholicas</v>
          </cell>
          <cell r="E132">
            <v>1690</v>
          </cell>
          <cell r="F132">
            <v>1690</v>
          </cell>
          <cell r="G132">
            <v>1690</v>
          </cell>
          <cell r="H132" t="str">
            <v>Mezcal Espiritu Lauro Añejo de 750 ml</v>
          </cell>
          <cell r="I132">
            <v>59</v>
          </cell>
          <cell r="J132">
            <v>6</v>
          </cell>
          <cell r="K132" t="str">
            <v>Botella</v>
          </cell>
          <cell r="L132">
            <v>3418.5</v>
          </cell>
          <cell r="M132">
            <v>569.75</v>
          </cell>
          <cell r="N132">
            <v>0.53</v>
          </cell>
          <cell r="O132">
            <v>1811.8050000000001</v>
          </cell>
          <cell r="P132">
            <v>5230.3050000000003</v>
          </cell>
          <cell r="Q132">
            <v>871.71750000000009</v>
          </cell>
          <cell r="R132">
            <v>569.75</v>
          </cell>
          <cell r="S132"/>
          <cell r="T132"/>
          <cell r="U132"/>
          <cell r="V132">
            <v>569.75</v>
          </cell>
          <cell r="W132">
            <v>53</v>
          </cell>
          <cell r="X132">
            <v>0</v>
          </cell>
          <cell r="Y132"/>
        </row>
        <row r="133">
          <cell r="A133">
            <v>7503014922441</v>
          </cell>
          <cell r="B133" t="str">
            <v>ESLXXMCJOVXXXXX0050M</v>
          </cell>
          <cell r="C133">
            <v>50202200</v>
          </cell>
          <cell r="D133" t="str">
            <v>Bebidas alcoholicas</v>
          </cell>
          <cell r="E133">
            <v>1811</v>
          </cell>
          <cell r="F133">
            <v>1811</v>
          </cell>
          <cell r="G133">
            <v>1811</v>
          </cell>
          <cell r="H133" t="str">
            <v>Mezcal Espiritu Lauro Joven de 50 ml</v>
          </cell>
          <cell r="I133">
            <v>371</v>
          </cell>
          <cell r="J133">
            <v>120</v>
          </cell>
          <cell r="K133" t="str">
            <v>Botella</v>
          </cell>
          <cell r="L133">
            <v>6450</v>
          </cell>
          <cell r="M133">
            <v>53.75</v>
          </cell>
          <cell r="N133">
            <v>0.53</v>
          </cell>
          <cell r="O133">
            <v>3418.5</v>
          </cell>
          <cell r="P133">
            <v>9868.5</v>
          </cell>
          <cell r="Q133">
            <v>82.237499999999997</v>
          </cell>
          <cell r="R133">
            <v>53.75</v>
          </cell>
          <cell r="S133"/>
          <cell r="T133"/>
          <cell r="U133"/>
          <cell r="V133">
            <v>53.75</v>
          </cell>
          <cell r="W133">
            <v>53</v>
          </cell>
          <cell r="X133">
            <v>0</v>
          </cell>
          <cell r="Y133"/>
        </row>
        <row r="134">
          <cell r="A134">
            <v>7502219320823</v>
          </cell>
          <cell r="B134" t="str">
            <v>ESLXXMCESTPIUXX0400M</v>
          </cell>
          <cell r="C134">
            <v>50202206</v>
          </cell>
          <cell r="D134" t="str">
            <v>Licor destilado</v>
          </cell>
          <cell r="E134">
            <v>1818</v>
          </cell>
          <cell r="F134">
            <v>0</v>
          </cell>
          <cell r="G134">
            <v>1818</v>
          </cell>
          <cell r="H134" t="str">
            <v>Mezcal Espiritu Lauro Est. Piñuelas Arte Huichol de 400 ml</v>
          </cell>
          <cell r="I134">
            <v>4</v>
          </cell>
          <cell r="J134">
            <v>1</v>
          </cell>
          <cell r="K134" t="str">
            <v>Botella</v>
          </cell>
          <cell r="L134">
            <v>1846.29</v>
          </cell>
          <cell r="M134">
            <v>1846.29</v>
          </cell>
          <cell r="N134">
            <v>0.53</v>
          </cell>
          <cell r="O134">
            <v>978.53370000000007</v>
          </cell>
          <cell r="P134">
            <v>2824.8236999999999</v>
          </cell>
          <cell r="Q134">
            <v>2824.8236999999999</v>
          </cell>
          <cell r="R134">
            <v>1846.29</v>
          </cell>
          <cell r="S134"/>
          <cell r="T134"/>
          <cell r="U134"/>
          <cell r="V134">
            <v>1846.29</v>
          </cell>
          <cell r="W134">
            <v>53</v>
          </cell>
          <cell r="X134">
            <v>0</v>
          </cell>
          <cell r="Y134"/>
        </row>
        <row r="135">
          <cell r="A135">
            <v>7502219320854</v>
          </cell>
          <cell r="B135" t="str">
            <v>ESLXXMCJOVESTXX0400M</v>
          </cell>
          <cell r="C135">
            <v>50202206</v>
          </cell>
          <cell r="D135" t="str">
            <v>Licor destilado</v>
          </cell>
          <cell r="E135">
            <v>1817</v>
          </cell>
          <cell r="F135">
            <v>0</v>
          </cell>
          <cell r="G135">
            <v>1817</v>
          </cell>
          <cell r="H135" t="str">
            <v>Mezcal Espiritu Lauro Est.Joven Arte Huichol de 400 ml</v>
          </cell>
          <cell r="I135">
            <v>0</v>
          </cell>
          <cell r="J135">
            <v>1</v>
          </cell>
          <cell r="K135" t="str">
            <v>Botella</v>
          </cell>
          <cell r="L135">
            <v>1572.17</v>
          </cell>
          <cell r="M135">
            <v>1572.17</v>
          </cell>
          <cell r="N135">
            <v>0.53</v>
          </cell>
          <cell r="O135">
            <v>833.25010000000009</v>
          </cell>
          <cell r="P135">
            <v>2405.4201000000003</v>
          </cell>
          <cell r="Q135">
            <v>2405.4201000000003</v>
          </cell>
          <cell r="R135">
            <v>1572.17</v>
          </cell>
          <cell r="S135"/>
          <cell r="T135"/>
          <cell r="U135"/>
          <cell r="V135">
            <v>1572.17</v>
          </cell>
          <cell r="W135">
            <v>53</v>
          </cell>
          <cell r="X135">
            <v>0</v>
          </cell>
          <cell r="Y135"/>
        </row>
        <row r="136">
          <cell r="A136">
            <v>7502219320847</v>
          </cell>
          <cell r="B136" t="str">
            <v>ESLXXMCJOVHUIXX0200M</v>
          </cell>
          <cell r="C136">
            <v>50202206</v>
          </cell>
          <cell r="D136" t="str">
            <v>Licor destilado</v>
          </cell>
          <cell r="E136">
            <v>0</v>
          </cell>
          <cell r="F136">
            <v>0</v>
          </cell>
          <cell r="G136">
            <v>0</v>
          </cell>
          <cell r="H136" t="str">
            <v>Mezcal Espiritu Lauro Joven Arte Huichol de 200 ml</v>
          </cell>
          <cell r="I136">
            <v>0</v>
          </cell>
          <cell r="J136">
            <v>1</v>
          </cell>
          <cell r="K136" t="str">
            <v>Botella</v>
          </cell>
          <cell r="L136">
            <v>436.75</v>
          </cell>
          <cell r="M136">
            <v>436.75</v>
          </cell>
          <cell r="N136">
            <v>0.53</v>
          </cell>
          <cell r="O136">
            <v>231.47750000000002</v>
          </cell>
          <cell r="P136">
            <v>668.22749999999996</v>
          </cell>
          <cell r="Q136">
            <v>668.22749999999996</v>
          </cell>
          <cell r="R136">
            <v>436.75</v>
          </cell>
          <cell r="S136"/>
          <cell r="T136"/>
          <cell r="U136"/>
          <cell r="V136">
            <v>436.75</v>
          </cell>
          <cell r="W136">
            <v>53</v>
          </cell>
          <cell r="X136">
            <v>0</v>
          </cell>
          <cell r="Y136"/>
        </row>
        <row r="137">
          <cell r="A137">
            <v>7503014922137</v>
          </cell>
          <cell r="B137" t="str">
            <v>ESLXXMCJOVXXXXX0200M</v>
          </cell>
          <cell r="C137">
            <v>50202200</v>
          </cell>
          <cell r="D137" t="str">
            <v>Bebidas alcoholicas</v>
          </cell>
          <cell r="E137">
            <v>1700</v>
          </cell>
          <cell r="F137">
            <v>1700</v>
          </cell>
          <cell r="G137">
            <v>1700</v>
          </cell>
          <cell r="H137" t="str">
            <v>Mezcal Espiritu Lauro Joven de 200 ml</v>
          </cell>
          <cell r="I137">
            <v>548</v>
          </cell>
          <cell r="J137">
            <v>20</v>
          </cell>
          <cell r="K137" t="str">
            <v>Botella</v>
          </cell>
          <cell r="L137">
            <v>3511.8</v>
          </cell>
          <cell r="M137">
            <v>175.59</v>
          </cell>
          <cell r="N137">
            <v>0.53</v>
          </cell>
          <cell r="O137">
            <v>1861.2540000000001</v>
          </cell>
          <cell r="P137">
            <v>5373.0540000000001</v>
          </cell>
          <cell r="Q137">
            <v>268.65269999999998</v>
          </cell>
          <cell r="R137">
            <v>175.59</v>
          </cell>
          <cell r="S137"/>
          <cell r="T137"/>
          <cell r="U137"/>
          <cell r="V137">
            <v>175.59</v>
          </cell>
          <cell r="W137">
            <v>53</v>
          </cell>
          <cell r="X137">
            <v>0</v>
          </cell>
          <cell r="Y137"/>
        </row>
        <row r="138">
          <cell r="A138">
            <v>7503014922007</v>
          </cell>
          <cell r="B138" t="str">
            <v>ESLXXMCJOVXXXXX0750M</v>
          </cell>
          <cell r="C138">
            <v>50202200</v>
          </cell>
          <cell r="D138" t="str">
            <v>Bebidas alcoholicas</v>
          </cell>
          <cell r="E138">
            <v>1688</v>
          </cell>
          <cell r="F138">
            <v>1688</v>
          </cell>
          <cell r="G138">
            <v>1688</v>
          </cell>
          <cell r="H138" t="str">
            <v>Mezcal Espiritu Lauro Joven de 750 ml</v>
          </cell>
          <cell r="I138">
            <v>1324</v>
          </cell>
          <cell r="J138">
            <v>6</v>
          </cell>
          <cell r="K138" t="str">
            <v>Botella</v>
          </cell>
          <cell r="L138">
            <v>2532.1799999999998</v>
          </cell>
          <cell r="M138">
            <v>422.03</v>
          </cell>
          <cell r="N138">
            <v>0.53</v>
          </cell>
          <cell r="O138">
            <v>1342.0554</v>
          </cell>
          <cell r="P138">
            <v>3874.2353999999996</v>
          </cell>
          <cell r="Q138">
            <v>645.70589999999993</v>
          </cell>
          <cell r="R138">
            <v>422.03</v>
          </cell>
          <cell r="S138"/>
          <cell r="T138"/>
          <cell r="U138"/>
          <cell r="V138">
            <v>422.03</v>
          </cell>
          <cell r="W138">
            <v>53</v>
          </cell>
          <cell r="X138">
            <v>0</v>
          </cell>
          <cell r="Y138"/>
        </row>
        <row r="139">
          <cell r="A139">
            <v>7503014922120</v>
          </cell>
          <cell r="B139" t="str">
            <v>ESLXXMCMDUXXXXX0750M</v>
          </cell>
          <cell r="C139">
            <v>50202200</v>
          </cell>
          <cell r="D139" t="str">
            <v>Bebidas alcoholicas</v>
          </cell>
          <cell r="E139">
            <v>1691</v>
          </cell>
          <cell r="F139">
            <v>1691</v>
          </cell>
          <cell r="G139">
            <v>1691</v>
          </cell>
          <cell r="H139" t="str">
            <v>Mezcal Espiritu Lauro Madurado de 750 ml</v>
          </cell>
          <cell r="I139">
            <v>68</v>
          </cell>
          <cell r="J139">
            <v>6</v>
          </cell>
          <cell r="K139" t="str">
            <v>Botella</v>
          </cell>
          <cell r="L139">
            <v>2912.04</v>
          </cell>
          <cell r="M139">
            <v>485.34</v>
          </cell>
          <cell r="N139">
            <v>0.53</v>
          </cell>
          <cell r="O139">
            <v>1543.3812</v>
          </cell>
          <cell r="P139">
            <v>4455.4211999999998</v>
          </cell>
          <cell r="Q139">
            <v>742.5702</v>
          </cell>
          <cell r="R139">
            <v>485.34</v>
          </cell>
          <cell r="S139"/>
          <cell r="T139"/>
          <cell r="U139"/>
          <cell r="V139">
            <v>485.34</v>
          </cell>
          <cell r="W139">
            <v>53</v>
          </cell>
          <cell r="X139">
            <v>0</v>
          </cell>
          <cell r="Y139"/>
        </row>
        <row r="140">
          <cell r="A140">
            <v>7503014922014</v>
          </cell>
          <cell r="B140" t="str">
            <v>ESLXXMCREPXXXXX0750M</v>
          </cell>
          <cell r="C140">
            <v>50202200</v>
          </cell>
          <cell r="D140" t="str">
            <v>Bebidas alcoholicas</v>
          </cell>
          <cell r="E140">
            <v>1689</v>
          </cell>
          <cell r="F140">
            <v>1689</v>
          </cell>
          <cell r="G140">
            <v>1689</v>
          </cell>
          <cell r="H140" t="str">
            <v>Mezcal Espiritu Lauro Reposado de 750 ml</v>
          </cell>
          <cell r="I140">
            <v>0</v>
          </cell>
          <cell r="J140">
            <v>6</v>
          </cell>
          <cell r="K140" t="str">
            <v>Botella</v>
          </cell>
          <cell r="L140">
            <v>2798.1000000000004</v>
          </cell>
          <cell r="M140">
            <v>466.35</v>
          </cell>
          <cell r="N140">
            <v>0.53</v>
          </cell>
          <cell r="O140">
            <v>1482.9930000000002</v>
          </cell>
          <cell r="P140">
            <v>4281.0930000000008</v>
          </cell>
          <cell r="Q140">
            <v>713.51550000000009</v>
          </cell>
          <cell r="R140">
            <v>466.35</v>
          </cell>
          <cell r="S140"/>
          <cell r="T140"/>
          <cell r="U140"/>
          <cell r="V140">
            <v>466.35</v>
          </cell>
          <cell r="W140">
            <v>53</v>
          </cell>
          <cell r="X140">
            <v>0</v>
          </cell>
          <cell r="Y140"/>
        </row>
        <row r="141">
          <cell r="A141">
            <v>7502219320830</v>
          </cell>
          <cell r="B141" t="str">
            <v>ESLXXMCHUIPIUXX0200M</v>
          </cell>
          <cell r="C141">
            <v>50202206</v>
          </cell>
          <cell r="D141" t="str">
            <v>Licor destilado</v>
          </cell>
          <cell r="E141">
            <v>0</v>
          </cell>
          <cell r="F141">
            <v>0</v>
          </cell>
          <cell r="G141">
            <v>0</v>
          </cell>
          <cell r="H141" t="str">
            <v>Mezcal Espiritu Lauro Piñuelas Arte Huichol de 200 ml</v>
          </cell>
          <cell r="I141">
            <v>0</v>
          </cell>
          <cell r="J141">
            <v>1</v>
          </cell>
          <cell r="K141" t="str">
            <v>Botella</v>
          </cell>
          <cell r="L141">
            <v>573.80999999999995</v>
          </cell>
          <cell r="M141">
            <v>573.80999999999995</v>
          </cell>
          <cell r="N141">
            <v>0.53</v>
          </cell>
          <cell r="O141">
            <v>304.11930000000001</v>
          </cell>
          <cell r="P141">
            <v>877.92930000000001</v>
          </cell>
          <cell r="Q141">
            <v>877.92930000000001</v>
          </cell>
          <cell r="R141">
            <v>573.80999999999995</v>
          </cell>
          <cell r="S141"/>
          <cell r="T141"/>
          <cell r="U141"/>
          <cell r="V141">
            <v>573.80999999999995</v>
          </cell>
          <cell r="W141">
            <v>53</v>
          </cell>
          <cell r="X141">
            <v>0</v>
          </cell>
          <cell r="Y141"/>
        </row>
        <row r="142">
          <cell r="A142">
            <v>7503014922069</v>
          </cell>
          <cell r="B142" t="str">
            <v>ESLXXMCSILGENXX0750M</v>
          </cell>
          <cell r="C142">
            <v>50202200</v>
          </cell>
          <cell r="D142" t="str">
            <v>Bebidas alcoholicas</v>
          </cell>
          <cell r="E142">
            <v>1694</v>
          </cell>
          <cell r="F142">
            <v>1694</v>
          </cell>
          <cell r="G142">
            <v>1694</v>
          </cell>
          <cell r="H142" t="str">
            <v>Mezcal Espiritu Lauro Silvestre (Generico) de 750 ml</v>
          </cell>
          <cell r="I142">
            <v>0</v>
          </cell>
          <cell r="J142">
            <v>0</v>
          </cell>
          <cell r="K142" t="str">
            <v>Botella</v>
          </cell>
          <cell r="L142">
            <v>0</v>
          </cell>
          <cell r="M142">
            <v>928.48</v>
          </cell>
          <cell r="N142">
            <v>0.53</v>
          </cell>
          <cell r="O142">
            <v>0</v>
          </cell>
          <cell r="P142">
            <v>0</v>
          </cell>
          <cell r="Q142">
            <v>0</v>
          </cell>
          <cell r="R142">
            <v>928.48</v>
          </cell>
          <cell r="S142"/>
          <cell r="T142"/>
          <cell r="U142"/>
          <cell r="V142">
            <v>928.48</v>
          </cell>
          <cell r="W142">
            <v>53</v>
          </cell>
          <cell r="X142">
            <v>0</v>
          </cell>
          <cell r="Y142"/>
        </row>
        <row r="143">
          <cell r="A143">
            <v>7503014922243</v>
          </cell>
          <cell r="B143" t="str">
            <v>ESLXXMCSILARRXX0750M</v>
          </cell>
          <cell r="C143">
            <v>50202200</v>
          </cell>
          <cell r="D143" t="str">
            <v>Bebidas alcoholicas</v>
          </cell>
          <cell r="E143">
            <v>1692</v>
          </cell>
          <cell r="F143">
            <v>1692</v>
          </cell>
          <cell r="G143">
            <v>1692</v>
          </cell>
          <cell r="H143" t="str">
            <v>Mezcal Espíritu Lauro Silvestre Arroqueño de 750 ml</v>
          </cell>
          <cell r="I143">
            <v>113</v>
          </cell>
          <cell r="J143">
            <v>6</v>
          </cell>
          <cell r="K143" t="str">
            <v>Botella</v>
          </cell>
          <cell r="L143">
            <v>5570.88</v>
          </cell>
          <cell r="M143">
            <v>928.48</v>
          </cell>
          <cell r="N143">
            <v>0.53</v>
          </cell>
          <cell r="O143">
            <v>2952.5664000000002</v>
          </cell>
          <cell r="P143">
            <v>8523.4464000000007</v>
          </cell>
          <cell r="Q143">
            <v>1420.5744000000002</v>
          </cell>
          <cell r="R143">
            <v>928.48</v>
          </cell>
          <cell r="S143"/>
          <cell r="T143"/>
          <cell r="U143"/>
          <cell r="V143">
            <v>928.48</v>
          </cell>
          <cell r="W143">
            <v>53</v>
          </cell>
          <cell r="X143">
            <v>0</v>
          </cell>
          <cell r="Y143"/>
        </row>
        <row r="144">
          <cell r="A144">
            <v>7503014922267</v>
          </cell>
          <cell r="B144" t="str">
            <v>ESLXXMCSILCUIXX0750M</v>
          </cell>
          <cell r="C144">
            <v>50202200</v>
          </cell>
          <cell r="D144" t="str">
            <v>Bebidas alcoholicas</v>
          </cell>
          <cell r="E144">
            <v>1693</v>
          </cell>
          <cell r="F144">
            <v>1693</v>
          </cell>
          <cell r="G144">
            <v>1693</v>
          </cell>
          <cell r="H144" t="str">
            <v>Mezcal Espiritu Lauro Silvestre Cuixe de 750 ml</v>
          </cell>
          <cell r="I144">
            <v>74</v>
          </cell>
          <cell r="J144">
            <v>6</v>
          </cell>
          <cell r="K144" t="str">
            <v>Botella</v>
          </cell>
          <cell r="L144">
            <v>5570.88</v>
          </cell>
          <cell r="M144">
            <v>928.48</v>
          </cell>
          <cell r="N144">
            <v>0.53</v>
          </cell>
          <cell r="O144">
            <v>2952.5664000000002</v>
          </cell>
          <cell r="P144">
            <v>8523.4464000000007</v>
          </cell>
          <cell r="Q144">
            <v>1420.5744000000002</v>
          </cell>
          <cell r="R144">
            <v>928.48</v>
          </cell>
          <cell r="S144"/>
          <cell r="T144"/>
          <cell r="U144"/>
          <cell r="V144">
            <v>928.48</v>
          </cell>
          <cell r="W144">
            <v>53</v>
          </cell>
          <cell r="X144">
            <v>0</v>
          </cell>
          <cell r="Y144"/>
        </row>
        <row r="145">
          <cell r="A145">
            <v>7503014922175</v>
          </cell>
          <cell r="B145" t="str">
            <v>ESLXXMCSILCUIXX0200M</v>
          </cell>
          <cell r="C145">
            <v>50202200</v>
          </cell>
          <cell r="D145" t="str">
            <v>Bebidas alcoholicas</v>
          </cell>
          <cell r="E145">
            <v>1715</v>
          </cell>
          <cell r="F145">
            <v>1715</v>
          </cell>
          <cell r="G145">
            <v>1715</v>
          </cell>
          <cell r="H145" t="str">
            <v>Mezcal Espiritu Lauro Silvestre Cuixe de 200 ml</v>
          </cell>
          <cell r="I145">
            <v>53</v>
          </cell>
          <cell r="J145">
            <v>20</v>
          </cell>
          <cell r="K145" t="str">
            <v>Botella</v>
          </cell>
          <cell r="L145">
            <v>7427.7999999999993</v>
          </cell>
          <cell r="M145">
            <v>371.39</v>
          </cell>
          <cell r="N145">
            <v>0.53</v>
          </cell>
          <cell r="O145">
            <v>3936.7339999999999</v>
          </cell>
          <cell r="P145">
            <v>11364.534</v>
          </cell>
          <cell r="Q145">
            <v>568.22669999999994</v>
          </cell>
          <cell r="R145">
            <v>371.39</v>
          </cell>
          <cell r="S145"/>
          <cell r="T145"/>
          <cell r="U145"/>
          <cell r="V145">
            <v>371.39</v>
          </cell>
          <cell r="W145">
            <v>53</v>
          </cell>
          <cell r="X145">
            <v>0</v>
          </cell>
          <cell r="Y145"/>
        </row>
        <row r="146">
          <cell r="A146">
            <v>7503014922274</v>
          </cell>
          <cell r="B146" t="str">
            <v>ESLXXMCSILMEXXX0750M</v>
          </cell>
          <cell r="C146">
            <v>50202200</v>
          </cell>
          <cell r="D146" t="str">
            <v>Bebidas alcoholicas</v>
          </cell>
          <cell r="E146">
            <v>1696</v>
          </cell>
          <cell r="F146">
            <v>1696</v>
          </cell>
          <cell r="G146">
            <v>1696</v>
          </cell>
          <cell r="H146" t="str">
            <v>Mezcal Espiritu Lauro Silvestre Mexicano de 750 ml</v>
          </cell>
          <cell r="I146">
            <v>31</v>
          </cell>
          <cell r="J146">
            <v>6</v>
          </cell>
          <cell r="K146" t="str">
            <v>Botella</v>
          </cell>
          <cell r="L146">
            <v>5570.88</v>
          </cell>
          <cell r="M146">
            <v>928.48</v>
          </cell>
          <cell r="N146">
            <v>0.53</v>
          </cell>
          <cell r="O146">
            <v>2952.5664000000002</v>
          </cell>
          <cell r="P146">
            <v>8523.4464000000007</v>
          </cell>
          <cell r="Q146">
            <v>1420.5744000000002</v>
          </cell>
          <cell r="R146">
            <v>928.48</v>
          </cell>
          <cell r="S146"/>
          <cell r="T146"/>
          <cell r="U146"/>
          <cell r="V146">
            <v>928.48</v>
          </cell>
          <cell r="W146">
            <v>53</v>
          </cell>
          <cell r="X146">
            <v>0</v>
          </cell>
          <cell r="Y146"/>
        </row>
        <row r="147">
          <cell r="A147">
            <v>7503014922168</v>
          </cell>
          <cell r="B147" t="str">
            <v>ESLXXMCSILJABXX0200M</v>
          </cell>
          <cell r="C147">
            <v>50202200</v>
          </cell>
          <cell r="D147" t="str">
            <v>Bebidas alcoholicas</v>
          </cell>
          <cell r="E147">
            <v>1716</v>
          </cell>
          <cell r="F147">
            <v>1716</v>
          </cell>
          <cell r="G147">
            <v>1716</v>
          </cell>
          <cell r="H147" t="str">
            <v>Mezcal Espiritu Lauro Silvestre Jabalin de 200 ml</v>
          </cell>
          <cell r="I147">
            <v>23</v>
          </cell>
          <cell r="J147">
            <v>20</v>
          </cell>
          <cell r="K147" t="str">
            <v>Botella</v>
          </cell>
          <cell r="L147">
            <v>7427.7999999999993</v>
          </cell>
          <cell r="M147">
            <v>371.39</v>
          </cell>
          <cell r="N147">
            <v>0.53</v>
          </cell>
          <cell r="O147">
            <v>3936.7339999999999</v>
          </cell>
          <cell r="P147">
            <v>11364.534</v>
          </cell>
          <cell r="Q147">
            <v>568.22669999999994</v>
          </cell>
          <cell r="R147">
            <v>371.39</v>
          </cell>
          <cell r="S147"/>
          <cell r="T147"/>
          <cell r="U147"/>
          <cell r="V147">
            <v>371.39</v>
          </cell>
          <cell r="W147">
            <v>53</v>
          </cell>
          <cell r="X147">
            <v>0</v>
          </cell>
          <cell r="Y147"/>
        </row>
        <row r="148">
          <cell r="A148">
            <v>7503014922472</v>
          </cell>
          <cell r="B148" t="str">
            <v>ESLXXMCSILPIUXX0050M</v>
          </cell>
          <cell r="C148">
            <v>50202200</v>
          </cell>
          <cell r="D148" t="str">
            <v>Bebidas alcoholicas</v>
          </cell>
          <cell r="E148">
            <v>1813</v>
          </cell>
          <cell r="F148">
            <v>1813</v>
          </cell>
          <cell r="G148">
            <v>1813</v>
          </cell>
          <cell r="H148" t="str">
            <v>Mezcal Espiritu Lauro Silvestre Piñuelas de 50 ml</v>
          </cell>
          <cell r="I148">
            <v>676</v>
          </cell>
          <cell r="J148">
            <v>120</v>
          </cell>
          <cell r="K148" t="str">
            <v>Botella</v>
          </cell>
          <cell r="L148">
            <v>8101.2000000000007</v>
          </cell>
          <cell r="M148">
            <v>67.510000000000005</v>
          </cell>
          <cell r="N148">
            <v>0.53</v>
          </cell>
          <cell r="O148">
            <v>4293.6360000000004</v>
          </cell>
          <cell r="P148">
            <v>12394.836000000001</v>
          </cell>
          <cell r="Q148">
            <v>103.29030000000002</v>
          </cell>
          <cell r="R148">
            <v>67.510000000000005</v>
          </cell>
          <cell r="S148"/>
          <cell r="T148"/>
          <cell r="U148"/>
          <cell r="V148">
            <v>67.510000000000005</v>
          </cell>
          <cell r="W148">
            <v>53</v>
          </cell>
          <cell r="X148">
            <v>0</v>
          </cell>
          <cell r="Y148"/>
        </row>
        <row r="149">
          <cell r="A149">
            <v>7503014922212</v>
          </cell>
          <cell r="B149" t="str">
            <v>ESLXXMCSILPIUXX0200M</v>
          </cell>
          <cell r="C149">
            <v>50202200</v>
          </cell>
          <cell r="D149" t="str">
            <v>Bebidas alcoholicas</v>
          </cell>
          <cell r="E149">
            <v>1714</v>
          </cell>
          <cell r="F149">
            <v>1714</v>
          </cell>
          <cell r="G149">
            <v>1714</v>
          </cell>
          <cell r="H149" t="str">
            <v>Mezcal Espiritu Lauro Silvestre Piñuelas de 200 ml</v>
          </cell>
          <cell r="I149">
            <v>354</v>
          </cell>
          <cell r="J149">
            <v>20</v>
          </cell>
          <cell r="K149" t="str">
            <v>Botella</v>
          </cell>
          <cell r="L149">
            <v>7427.7999999999993</v>
          </cell>
          <cell r="M149">
            <v>371.39</v>
          </cell>
          <cell r="N149">
            <v>0.53</v>
          </cell>
          <cell r="O149">
            <v>3936.7339999999999</v>
          </cell>
          <cell r="P149">
            <v>11364.534</v>
          </cell>
          <cell r="Q149">
            <v>568.22669999999994</v>
          </cell>
          <cell r="R149">
            <v>371.39</v>
          </cell>
          <cell r="S149"/>
          <cell r="T149"/>
          <cell r="U149"/>
          <cell r="V149">
            <v>371.39</v>
          </cell>
          <cell r="W149">
            <v>53</v>
          </cell>
          <cell r="X149">
            <v>0</v>
          </cell>
          <cell r="Y149"/>
        </row>
        <row r="150">
          <cell r="A150">
            <v>7503014922304</v>
          </cell>
          <cell r="B150" t="str">
            <v>ESLXXMCSILPIUXX0750M</v>
          </cell>
          <cell r="C150">
            <v>50202200</v>
          </cell>
          <cell r="D150" t="str">
            <v>Bebidas alcoholicas</v>
          </cell>
          <cell r="E150">
            <v>1697</v>
          </cell>
          <cell r="F150">
            <v>1697</v>
          </cell>
          <cell r="G150">
            <v>1697</v>
          </cell>
          <cell r="H150" t="str">
            <v>Mezcal Espiritu Lauro Silvestre Piñuelas de 750 ml</v>
          </cell>
          <cell r="I150">
            <v>311</v>
          </cell>
          <cell r="J150">
            <v>6</v>
          </cell>
          <cell r="K150" t="str">
            <v>Botella</v>
          </cell>
          <cell r="L150">
            <v>5570.88</v>
          </cell>
          <cell r="M150">
            <v>928.48</v>
          </cell>
          <cell r="N150">
            <v>0.53</v>
          </cell>
          <cell r="O150">
            <v>2952.5664000000002</v>
          </cell>
          <cell r="P150">
            <v>8523.4464000000007</v>
          </cell>
          <cell r="Q150">
            <v>1420.5744000000002</v>
          </cell>
          <cell r="R150">
            <v>928.48</v>
          </cell>
          <cell r="S150"/>
          <cell r="T150"/>
          <cell r="U150"/>
          <cell r="V150">
            <v>928.48</v>
          </cell>
          <cell r="W150">
            <v>53</v>
          </cell>
          <cell r="X150">
            <v>0</v>
          </cell>
          <cell r="Y150"/>
        </row>
        <row r="151">
          <cell r="A151">
            <v>7503014922236</v>
          </cell>
          <cell r="B151" t="str">
            <v>ESLXXMCSILTEPXX0750M</v>
          </cell>
          <cell r="C151">
            <v>50202200</v>
          </cell>
          <cell r="D151" t="str">
            <v>Bebidas alcoholicas</v>
          </cell>
          <cell r="E151">
            <v>1698</v>
          </cell>
          <cell r="F151">
            <v>1698</v>
          </cell>
          <cell r="G151">
            <v>1698</v>
          </cell>
          <cell r="H151" t="str">
            <v>Mezcal Espiritu Lauro Silvestre Tepeztate de 750 ml</v>
          </cell>
          <cell r="I151">
            <v>12</v>
          </cell>
          <cell r="J151">
            <v>6</v>
          </cell>
          <cell r="K151" t="str">
            <v>Botella</v>
          </cell>
          <cell r="L151">
            <v>5570.88</v>
          </cell>
          <cell r="M151">
            <v>928.48</v>
          </cell>
          <cell r="N151">
            <v>0.53</v>
          </cell>
          <cell r="O151">
            <v>2952.5664000000002</v>
          </cell>
          <cell r="P151">
            <v>8523.4464000000007</v>
          </cell>
          <cell r="Q151">
            <v>1420.5744000000002</v>
          </cell>
          <cell r="R151">
            <v>928.48</v>
          </cell>
          <cell r="S151"/>
          <cell r="T151"/>
          <cell r="U151"/>
          <cell r="V151">
            <v>928.48</v>
          </cell>
          <cell r="W151">
            <v>53</v>
          </cell>
          <cell r="X151">
            <v>0</v>
          </cell>
          <cell r="Y151"/>
        </row>
        <row r="152">
          <cell r="A152">
            <v>7503014922250</v>
          </cell>
          <cell r="B152" t="str">
            <v>ESLXXMCSILTOBXX0750M</v>
          </cell>
          <cell r="C152">
            <v>50202200</v>
          </cell>
          <cell r="D152" t="str">
            <v>Bebidas alcoholicas</v>
          </cell>
          <cell r="E152">
            <v>1699</v>
          </cell>
          <cell r="F152">
            <v>1699</v>
          </cell>
          <cell r="G152">
            <v>1699</v>
          </cell>
          <cell r="H152" t="str">
            <v>Mezcal Espiritu Lauro Silvestre Tobala de 750 ml</v>
          </cell>
          <cell r="I152">
            <v>54</v>
          </cell>
          <cell r="J152">
            <v>6</v>
          </cell>
          <cell r="K152" t="str">
            <v>Botella</v>
          </cell>
          <cell r="L152">
            <v>5570.88</v>
          </cell>
          <cell r="M152">
            <v>928.48</v>
          </cell>
          <cell r="N152">
            <v>0.53</v>
          </cell>
          <cell r="O152">
            <v>2952.5664000000002</v>
          </cell>
          <cell r="P152">
            <v>8523.4464000000007</v>
          </cell>
          <cell r="Q152">
            <v>1420.5744000000002</v>
          </cell>
          <cell r="R152">
            <v>928.48</v>
          </cell>
          <cell r="S152"/>
          <cell r="T152"/>
          <cell r="U152"/>
          <cell r="V152">
            <v>928.48</v>
          </cell>
          <cell r="W152">
            <v>53</v>
          </cell>
          <cell r="X152">
            <v>0</v>
          </cell>
          <cell r="Y152"/>
        </row>
        <row r="153">
          <cell r="A153">
            <v>7503014922151</v>
          </cell>
          <cell r="B153" t="str">
            <v>ESLXXMCSILTOBXX0200M</v>
          </cell>
          <cell r="C153">
            <v>50202200</v>
          </cell>
          <cell r="D153" t="str">
            <v>Bebidas alcoholicas</v>
          </cell>
          <cell r="E153">
            <v>1717</v>
          </cell>
          <cell r="F153">
            <v>1717</v>
          </cell>
          <cell r="G153">
            <v>1717</v>
          </cell>
          <cell r="H153" t="str">
            <v>Mezcal Espiritu Lauro Silvestre Tobala de 200 ml</v>
          </cell>
          <cell r="I153">
            <v>56</v>
          </cell>
          <cell r="J153">
            <v>20</v>
          </cell>
          <cell r="K153" t="str">
            <v>Botella</v>
          </cell>
          <cell r="L153">
            <v>7427.7999999999993</v>
          </cell>
          <cell r="M153">
            <v>371.39</v>
          </cell>
          <cell r="N153">
            <v>0.53</v>
          </cell>
          <cell r="O153">
            <v>3936.7339999999999</v>
          </cell>
          <cell r="P153">
            <v>11364.534</v>
          </cell>
          <cell r="Q153">
            <v>568.22669999999994</v>
          </cell>
          <cell r="R153">
            <v>371.39</v>
          </cell>
          <cell r="S153"/>
          <cell r="T153"/>
          <cell r="U153"/>
          <cell r="V153">
            <v>371.39</v>
          </cell>
          <cell r="W153">
            <v>53</v>
          </cell>
          <cell r="X153">
            <v>0</v>
          </cell>
          <cell r="Y153"/>
        </row>
        <row r="154">
          <cell r="A154">
            <v>7503014922281</v>
          </cell>
          <cell r="B154" t="str">
            <v>ESLXXMCSILJABXX0750M</v>
          </cell>
          <cell r="C154">
            <v>50202200</v>
          </cell>
          <cell r="D154" t="str">
            <v>Bebidas alcoholicas</v>
          </cell>
          <cell r="E154">
            <v>1695</v>
          </cell>
          <cell r="F154">
            <v>1695</v>
          </cell>
          <cell r="G154">
            <v>1695</v>
          </cell>
          <cell r="H154" t="str">
            <v>Mezcal Espiritu Lauro Silvestres Jabalin de 750 ml</v>
          </cell>
          <cell r="I154">
            <v>69</v>
          </cell>
          <cell r="J154">
            <v>6</v>
          </cell>
          <cell r="K154" t="str">
            <v>Botella</v>
          </cell>
          <cell r="L154">
            <v>5570.88</v>
          </cell>
          <cell r="M154">
            <v>928.48</v>
          </cell>
          <cell r="N154">
            <v>0.53</v>
          </cell>
          <cell r="O154">
            <v>2952.5664000000002</v>
          </cell>
          <cell r="P154">
            <v>8523.4464000000007</v>
          </cell>
          <cell r="Q154">
            <v>1420.5744000000002</v>
          </cell>
          <cell r="R154">
            <v>928.48</v>
          </cell>
          <cell r="S154"/>
          <cell r="T154"/>
          <cell r="U154"/>
          <cell r="V154">
            <v>928.48</v>
          </cell>
          <cell r="W154">
            <v>53</v>
          </cell>
          <cell r="X154">
            <v>0</v>
          </cell>
          <cell r="Y154"/>
        </row>
        <row r="155">
          <cell r="A155">
            <v>7503014922458</v>
          </cell>
          <cell r="B155" t="str">
            <v>SPEXXMCJOVXXXXX0050M</v>
          </cell>
          <cell r="C155">
            <v>50202200</v>
          </cell>
          <cell r="D155" t="str">
            <v>Bebidas alcoholicas</v>
          </cell>
          <cell r="E155">
            <v>1810</v>
          </cell>
          <cell r="F155">
            <v>1810</v>
          </cell>
          <cell r="G155">
            <v>1810</v>
          </cell>
          <cell r="H155" t="str">
            <v>Mezcal Santa Pedrera Joven de 50 ml</v>
          </cell>
          <cell r="I155">
            <v>402</v>
          </cell>
          <cell r="J155">
            <v>120</v>
          </cell>
          <cell r="K155" t="str">
            <v>Botella</v>
          </cell>
          <cell r="L155">
            <v>6235.2</v>
          </cell>
          <cell r="M155">
            <v>51.96</v>
          </cell>
          <cell r="N155">
            <v>0.53</v>
          </cell>
          <cell r="O155">
            <v>3304.6559999999999</v>
          </cell>
          <cell r="P155">
            <v>9539.8559999999998</v>
          </cell>
          <cell r="Q155">
            <v>79.498800000000003</v>
          </cell>
          <cell r="R155">
            <v>51.96</v>
          </cell>
          <cell r="S155"/>
          <cell r="T155"/>
          <cell r="U155"/>
          <cell r="V155">
            <v>51.96</v>
          </cell>
          <cell r="W155">
            <v>53</v>
          </cell>
          <cell r="X155">
            <v>0</v>
          </cell>
          <cell r="Y155"/>
        </row>
        <row r="156">
          <cell r="A156">
            <v>7503014922038</v>
          </cell>
          <cell r="B156" t="str">
            <v>SPEXXMCJOVXXXXX0750M</v>
          </cell>
          <cell r="C156">
            <v>50202200</v>
          </cell>
          <cell r="D156" t="str">
            <v>Bebidas alcoholicas</v>
          </cell>
          <cell r="E156">
            <v>1686</v>
          </cell>
          <cell r="F156">
            <v>1686</v>
          </cell>
          <cell r="G156">
            <v>1686</v>
          </cell>
          <cell r="H156" t="str">
            <v>Mezcal Santa Pedrera Joven de 750 ml</v>
          </cell>
          <cell r="I156">
            <v>1405</v>
          </cell>
          <cell r="J156">
            <v>6</v>
          </cell>
          <cell r="K156" t="str">
            <v>Botella</v>
          </cell>
          <cell r="L156">
            <v>2116.38</v>
          </cell>
          <cell r="M156">
            <v>352.73</v>
          </cell>
          <cell r="N156">
            <v>0.53</v>
          </cell>
          <cell r="O156">
            <v>1121.6814000000002</v>
          </cell>
          <cell r="P156">
            <v>3238.0614000000005</v>
          </cell>
          <cell r="Q156">
            <v>539.67690000000005</v>
          </cell>
          <cell r="R156">
            <v>352.73</v>
          </cell>
          <cell r="S156"/>
          <cell r="T156"/>
          <cell r="U156"/>
          <cell r="V156">
            <v>352.73</v>
          </cell>
          <cell r="W156">
            <v>53</v>
          </cell>
          <cell r="X156">
            <v>0</v>
          </cell>
          <cell r="Y156"/>
        </row>
        <row r="157">
          <cell r="A157">
            <v>8001250060341</v>
          </cell>
          <cell r="B157" t="str">
            <v>DCEBIPANORFUSXX0500G</v>
          </cell>
          <cell r="C157">
            <v>50192900</v>
          </cell>
          <cell r="D157" t="str">
            <v>Pasta o tallarines natural</v>
          </cell>
          <cell r="E157">
            <v>338</v>
          </cell>
          <cell r="F157">
            <v>338</v>
          </cell>
          <cell r="G157">
            <v>338</v>
          </cell>
          <cell r="H157" t="str">
            <v>Pasta De Cecco Bio Fusilli De Sémola de 500 gr</v>
          </cell>
          <cell r="I157">
            <v>2230</v>
          </cell>
          <cell r="J157">
            <v>12</v>
          </cell>
          <cell r="K157" t="str">
            <v>Paquete</v>
          </cell>
          <cell r="L157">
            <v>843.59999999999991</v>
          </cell>
          <cell r="M157">
            <v>70.3</v>
          </cell>
          <cell r="N157">
            <v>0</v>
          </cell>
          <cell r="O157">
            <v>0</v>
          </cell>
          <cell r="P157">
            <v>843.59999999999991</v>
          </cell>
          <cell r="Q157">
            <v>70.3</v>
          </cell>
          <cell r="R157">
            <v>70.3</v>
          </cell>
          <cell r="S157"/>
          <cell r="T157"/>
          <cell r="U157"/>
          <cell r="V157">
            <v>70.3</v>
          </cell>
          <cell r="W157">
            <v>0</v>
          </cell>
          <cell r="X157">
            <v>0</v>
          </cell>
          <cell r="Y157"/>
        </row>
        <row r="158">
          <cell r="A158">
            <v>8410468006407</v>
          </cell>
          <cell r="B158" t="str">
            <v>5JSXXMOXXXXXXXX0000G</v>
          </cell>
          <cell r="C158">
            <v>50111519</v>
          </cell>
          <cell r="D158" t="str">
            <v>Cerdo, minimamente procesado con aditivos</v>
          </cell>
          <cell r="E158">
            <v>1590</v>
          </cell>
          <cell r="F158">
            <v>1590</v>
          </cell>
          <cell r="G158">
            <v>1590</v>
          </cell>
          <cell r="H158" t="str">
            <v>Morcon 5JS con canister Pieza</v>
          </cell>
          <cell r="I158">
            <v>0</v>
          </cell>
          <cell r="J158">
            <v>6</v>
          </cell>
          <cell r="K158" t="str">
            <v>Botella</v>
          </cell>
          <cell r="L158">
            <v>14310</v>
          </cell>
          <cell r="M158">
            <v>2385</v>
          </cell>
          <cell r="N158">
            <v>0</v>
          </cell>
          <cell r="O158">
            <v>0</v>
          </cell>
          <cell r="P158">
            <v>14310</v>
          </cell>
          <cell r="Q158">
            <v>2385</v>
          </cell>
          <cell r="R158">
            <v>2385</v>
          </cell>
          <cell r="S158"/>
          <cell r="T158"/>
          <cell r="U158"/>
          <cell r="V158">
            <v>2385</v>
          </cell>
          <cell r="W158">
            <v>0</v>
          </cell>
          <cell r="X158">
            <v>0</v>
          </cell>
          <cell r="Y158"/>
        </row>
        <row r="159">
          <cell r="A159">
            <v>8410086920109</v>
          </cell>
          <cell r="B159" t="str">
            <v>YYBXXMZXXXXXXXX0275G</v>
          </cell>
          <cell r="C159">
            <v>50171800</v>
          </cell>
          <cell r="D159" t="str">
            <v>Salsas y condimentos y productos para untar</v>
          </cell>
          <cell r="E159">
            <v>1535</v>
          </cell>
          <cell r="F159">
            <v>1535</v>
          </cell>
          <cell r="G159">
            <v>1535</v>
          </cell>
          <cell r="H159" t="str">
            <v>Mostaza Ybarra de 275 g</v>
          </cell>
          <cell r="I159">
            <v>0</v>
          </cell>
          <cell r="J159">
            <v>8</v>
          </cell>
          <cell r="K159" t="str">
            <v>-</v>
          </cell>
          <cell r="L159">
            <v>169.6</v>
          </cell>
          <cell r="M159">
            <v>21.2</v>
          </cell>
          <cell r="N159">
            <v>0</v>
          </cell>
          <cell r="O159">
            <v>0</v>
          </cell>
          <cell r="P159">
            <v>169.6</v>
          </cell>
          <cell r="Q159">
            <v>21.2</v>
          </cell>
          <cell r="R159">
            <v>21.2</v>
          </cell>
          <cell r="S159"/>
          <cell r="T159"/>
          <cell r="U159"/>
          <cell r="V159">
            <v>21.2</v>
          </cell>
          <cell r="W159">
            <v>0</v>
          </cell>
          <cell r="X159">
            <v>0</v>
          </cell>
          <cell r="Y159"/>
        </row>
        <row r="160">
          <cell r="A160">
            <v>7502219320861</v>
          </cell>
          <cell r="B160" t="str">
            <v>OREXXVDESTXXXXXXXXXX</v>
          </cell>
          <cell r="C160">
            <v>50202203</v>
          </cell>
          <cell r="D160" t="str">
            <v>Vino</v>
          </cell>
          <cell r="E160">
            <v>1827</v>
          </cell>
          <cell r="F160">
            <v>1827</v>
          </cell>
          <cell r="G160">
            <v>1827</v>
          </cell>
          <cell r="H160" t="str">
            <v>Oremus Luxury Legends 5 ptt 1972 -2000 - 2013</v>
          </cell>
          <cell r="I160">
            <v>1</v>
          </cell>
          <cell r="J160">
            <v>1</v>
          </cell>
          <cell r="K160" t="str">
            <v>Botella</v>
          </cell>
          <cell r="L160">
            <v>3367.59</v>
          </cell>
          <cell r="M160">
            <v>3367.59</v>
          </cell>
          <cell r="N160">
            <v>0.26500000000000001</v>
          </cell>
          <cell r="O160">
            <v>892.41135000000008</v>
          </cell>
          <cell r="P160">
            <v>4260.0013500000005</v>
          </cell>
          <cell r="Q160">
            <v>4260.0013500000005</v>
          </cell>
          <cell r="R160">
            <v>3367.59</v>
          </cell>
          <cell r="S160"/>
          <cell r="T160"/>
          <cell r="U160"/>
          <cell r="V160">
            <v>3367.59</v>
          </cell>
          <cell r="W160">
            <v>26.5</v>
          </cell>
          <cell r="X160">
            <v>0</v>
          </cell>
          <cell r="Y160"/>
        </row>
        <row r="161">
          <cell r="A161">
            <v>7502219320588</v>
          </cell>
          <cell r="B161" t="str">
            <v>DCEBIPADUOFUSXX0500G</v>
          </cell>
          <cell r="C161">
            <v>50192900</v>
          </cell>
          <cell r="D161" t="str">
            <v>Pasta o tallarines natural</v>
          </cell>
          <cell r="E161">
            <v>0</v>
          </cell>
          <cell r="F161">
            <v>0</v>
          </cell>
          <cell r="G161">
            <v>0</v>
          </cell>
          <cell r="H161" t="str">
            <v>Pasta De Cecco Bio Fusilli De Semola Duo de 0500g (1 kg)</v>
          </cell>
          <cell r="I161">
            <v>0</v>
          </cell>
          <cell r="J161">
            <v>6</v>
          </cell>
          <cell r="K161" t="str">
            <v>Paquete</v>
          </cell>
          <cell r="L161">
            <v>843.59999999999991</v>
          </cell>
          <cell r="M161">
            <v>140.6</v>
          </cell>
          <cell r="N161">
            <v>0</v>
          </cell>
          <cell r="O161">
            <v>0</v>
          </cell>
          <cell r="P161">
            <v>843.59999999999991</v>
          </cell>
          <cell r="Q161">
            <v>140.6</v>
          </cell>
          <cell r="R161">
            <v>140.6</v>
          </cell>
          <cell r="S161"/>
          <cell r="T161"/>
          <cell r="U161"/>
          <cell r="V161">
            <v>140.6</v>
          </cell>
          <cell r="W161">
            <v>0</v>
          </cell>
          <cell r="X161">
            <v>0</v>
          </cell>
          <cell r="Y161"/>
        </row>
        <row r="162">
          <cell r="A162">
            <v>8001250060419</v>
          </cell>
          <cell r="B162" t="str">
            <v>DCEBIPANORPRGXX0500G</v>
          </cell>
          <cell r="C162">
            <v>50192900</v>
          </cell>
          <cell r="D162" t="str">
            <v>Pasta o tallarines natural</v>
          </cell>
          <cell r="E162">
            <v>339</v>
          </cell>
          <cell r="F162">
            <v>339</v>
          </cell>
          <cell r="G162">
            <v>339</v>
          </cell>
          <cell r="H162" t="str">
            <v>Pasta De Cecco Bio Penne Rigate De Sémola de 500 gr</v>
          </cell>
          <cell r="I162">
            <v>948</v>
          </cell>
          <cell r="J162">
            <v>12</v>
          </cell>
          <cell r="K162" t="str">
            <v>Paquete</v>
          </cell>
          <cell r="L162">
            <v>843.59999999999991</v>
          </cell>
          <cell r="M162">
            <v>70.3</v>
          </cell>
          <cell r="N162">
            <v>0</v>
          </cell>
          <cell r="O162">
            <v>0</v>
          </cell>
          <cell r="P162">
            <v>843.59999999999991</v>
          </cell>
          <cell r="Q162">
            <v>70.3</v>
          </cell>
          <cell r="R162">
            <v>70.3</v>
          </cell>
          <cell r="S162"/>
          <cell r="T162"/>
          <cell r="U162"/>
          <cell r="V162">
            <v>70.3</v>
          </cell>
          <cell r="W162">
            <v>0</v>
          </cell>
          <cell r="X162">
            <v>0</v>
          </cell>
          <cell r="Y162"/>
        </row>
        <row r="163">
          <cell r="A163">
            <v>7502219320595</v>
          </cell>
          <cell r="B163" t="str">
            <v>DCEBIPADUOPRGXX0500G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Penne Rigate De Semola Duo de 0500g (1kg)</v>
          </cell>
          <cell r="I163">
            <v>0</v>
          </cell>
          <cell r="J163">
            <v>6</v>
          </cell>
          <cell r="K163" t="str">
            <v>Paquete</v>
          </cell>
          <cell r="L163">
            <v>843.59999999999991</v>
          </cell>
          <cell r="M163">
            <v>140.6</v>
          </cell>
          <cell r="N163">
            <v>0</v>
          </cell>
          <cell r="O163">
            <v>0</v>
          </cell>
          <cell r="P163">
            <v>843.59999999999991</v>
          </cell>
          <cell r="Q163">
            <v>140.6</v>
          </cell>
          <cell r="R163">
            <v>140.6</v>
          </cell>
          <cell r="S163"/>
          <cell r="T163"/>
          <cell r="U163"/>
          <cell r="V163">
            <v>140.6</v>
          </cell>
          <cell r="W163">
            <v>0</v>
          </cell>
          <cell r="X163">
            <v>0</v>
          </cell>
          <cell r="Y163"/>
        </row>
        <row r="164">
          <cell r="A164">
            <v>8001250060129</v>
          </cell>
          <cell r="B164" t="str">
            <v>DCEBIPANORSPAXX0500G</v>
          </cell>
          <cell r="C164">
            <v>50192900</v>
          </cell>
          <cell r="D164" t="str">
            <v>Pasta o tallarines natural</v>
          </cell>
          <cell r="E164">
            <v>340</v>
          </cell>
          <cell r="F164">
            <v>340</v>
          </cell>
          <cell r="G164">
            <v>340</v>
          </cell>
          <cell r="H164" t="str">
            <v>Pasta De Cecco Bio Spaghetti De Sémola de 500 gr</v>
          </cell>
          <cell r="I164">
            <v>2430</v>
          </cell>
          <cell r="J164">
            <v>20</v>
          </cell>
          <cell r="K164" t="str">
            <v>Paquete</v>
          </cell>
          <cell r="L164">
            <v>1406</v>
          </cell>
          <cell r="M164">
            <v>70.3</v>
          </cell>
          <cell r="N164">
            <v>0</v>
          </cell>
          <cell r="O164">
            <v>0</v>
          </cell>
          <cell r="P164">
            <v>1406</v>
          </cell>
          <cell r="Q164">
            <v>70.3</v>
          </cell>
          <cell r="R164">
            <v>70.3</v>
          </cell>
          <cell r="S164"/>
          <cell r="T164"/>
          <cell r="U164"/>
          <cell r="V164">
            <v>70.3</v>
          </cell>
          <cell r="W164">
            <v>0</v>
          </cell>
          <cell r="X164">
            <v>0</v>
          </cell>
          <cell r="Y164"/>
        </row>
        <row r="165">
          <cell r="A165">
            <v>7502219320601</v>
          </cell>
          <cell r="B165" t="str">
            <v>DCEBIPADUOSPAXX0500G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Spaghetti De Semola Duo de 0500g (1kg)</v>
          </cell>
          <cell r="I165">
            <v>0</v>
          </cell>
          <cell r="J165">
            <v>10</v>
          </cell>
          <cell r="K165" t="str">
            <v>Paquete</v>
          </cell>
          <cell r="L165">
            <v>1406</v>
          </cell>
          <cell r="M165">
            <v>140.6</v>
          </cell>
          <cell r="N165">
            <v>0</v>
          </cell>
          <cell r="O165">
            <v>0</v>
          </cell>
          <cell r="P165">
            <v>1406</v>
          </cell>
          <cell r="Q165">
            <v>140.6</v>
          </cell>
          <cell r="R165">
            <v>140.6</v>
          </cell>
          <cell r="S165"/>
          <cell r="T165"/>
          <cell r="U165"/>
          <cell r="V165">
            <v>140.6</v>
          </cell>
          <cell r="W165">
            <v>0</v>
          </cell>
          <cell r="X165">
            <v>0</v>
          </cell>
          <cell r="Y165"/>
        </row>
        <row r="166">
          <cell r="A166">
            <v>8001250201003</v>
          </cell>
          <cell r="B166" t="str">
            <v>DCEXXPACHUCANXX0250G</v>
          </cell>
          <cell r="C166">
            <v>50192900</v>
          </cell>
          <cell r="D166" t="str">
            <v>Pasta o tallarines natural</v>
          </cell>
          <cell r="E166">
            <v>346</v>
          </cell>
          <cell r="F166">
            <v>346</v>
          </cell>
          <cell r="G166">
            <v>346</v>
          </cell>
          <cell r="H166" t="str">
            <v>Pasta De Cecco Canelloni Con Huevo de 250 gr</v>
          </cell>
          <cell r="I166">
            <v>2066</v>
          </cell>
          <cell r="J166">
            <v>12</v>
          </cell>
          <cell r="K166" t="str">
            <v>Paquete</v>
          </cell>
          <cell r="L166">
            <v>1107.5999999999999</v>
          </cell>
          <cell r="M166">
            <v>92.3</v>
          </cell>
          <cell r="N166">
            <v>0</v>
          </cell>
          <cell r="O166">
            <v>0</v>
          </cell>
          <cell r="P166">
            <v>1107.5999999999999</v>
          </cell>
          <cell r="Q166">
            <v>92.3</v>
          </cell>
          <cell r="R166">
            <v>92.3</v>
          </cell>
          <cell r="S166"/>
          <cell r="T166"/>
          <cell r="U166"/>
          <cell r="V166">
            <v>92.3</v>
          </cell>
          <cell r="W166">
            <v>0</v>
          </cell>
          <cell r="X166">
            <v>0</v>
          </cell>
          <cell r="Y166"/>
        </row>
        <row r="167">
          <cell r="A167">
            <v>24094000388</v>
          </cell>
          <cell r="B167" t="str">
            <v>DCEXXPANORBUCXX0454G</v>
          </cell>
          <cell r="C167">
            <v>50192900</v>
          </cell>
          <cell r="D167" t="str">
            <v>Pasta o tallarines natural</v>
          </cell>
          <cell r="E167">
            <v>1295</v>
          </cell>
          <cell r="F167">
            <v>1295</v>
          </cell>
          <cell r="G167">
            <v>1295</v>
          </cell>
          <cell r="H167" t="str">
            <v>Pasta De Cecco Bucatini De Sémola de 454 gr</v>
          </cell>
          <cell r="I167">
            <v>2641</v>
          </cell>
          <cell r="J167">
            <v>20</v>
          </cell>
          <cell r="K167" t="str">
            <v>Paquete</v>
          </cell>
          <cell r="L167">
            <v>1258</v>
          </cell>
          <cell r="M167">
            <v>62.9</v>
          </cell>
          <cell r="N167">
            <v>0</v>
          </cell>
          <cell r="O167">
            <v>0</v>
          </cell>
          <cell r="P167">
            <v>1258</v>
          </cell>
          <cell r="Q167">
            <v>62.9</v>
          </cell>
          <cell r="R167">
            <v>62.9</v>
          </cell>
          <cell r="S167"/>
          <cell r="T167"/>
          <cell r="U167"/>
          <cell r="V167">
            <v>62.9</v>
          </cell>
          <cell r="W167">
            <v>0</v>
          </cell>
          <cell r="X167">
            <v>0</v>
          </cell>
          <cell r="Y167"/>
        </row>
        <row r="168">
          <cell r="A168">
            <v>8001250152039</v>
          </cell>
          <cell r="B168" t="str">
            <v>DCEXXPANORTAGXX0500G</v>
          </cell>
          <cell r="C168">
            <v>50192900</v>
          </cell>
          <cell r="D168" t="str">
            <v>Pasta o tallarines natural</v>
          </cell>
          <cell r="E168">
            <v>1483</v>
          </cell>
          <cell r="F168">
            <v>1483</v>
          </cell>
          <cell r="G168">
            <v>1483</v>
          </cell>
          <cell r="H168" t="str">
            <v>Pasta De Cecco de Semola Nidi Tagliatelle de 500g</v>
          </cell>
          <cell r="I168">
            <v>3711</v>
          </cell>
          <cell r="J168">
            <v>8</v>
          </cell>
          <cell r="K168" t="str">
            <v>Paquete</v>
          </cell>
          <cell r="L168">
            <v>702</v>
          </cell>
          <cell r="M168">
            <v>87.75</v>
          </cell>
          <cell r="N168">
            <v>0</v>
          </cell>
          <cell r="O168">
            <v>0</v>
          </cell>
          <cell r="P168">
            <v>702</v>
          </cell>
          <cell r="Q168">
            <v>87.75</v>
          </cell>
          <cell r="R168">
            <v>87.75</v>
          </cell>
          <cell r="S168"/>
          <cell r="T168"/>
          <cell r="U168"/>
          <cell r="V168">
            <v>87.75</v>
          </cell>
          <cell r="W168">
            <v>0</v>
          </cell>
          <cell r="X168">
            <v>0</v>
          </cell>
          <cell r="Y168"/>
        </row>
        <row r="169">
          <cell r="A169">
            <v>8001250004390</v>
          </cell>
          <cell r="B169" t="str">
            <v>DCEXXPANORCAPXX1000G</v>
          </cell>
          <cell r="C169">
            <v>50192900</v>
          </cell>
          <cell r="D169" t="str">
            <v>Pasta o tallarines natural</v>
          </cell>
          <cell r="E169">
            <v>1566</v>
          </cell>
          <cell r="F169">
            <v>1566</v>
          </cell>
          <cell r="G169">
            <v>1566</v>
          </cell>
          <cell r="H169" t="str">
            <v>Pasta De Cecco Capellini De Semola de 1000 g</v>
          </cell>
          <cell r="I169">
            <v>1310</v>
          </cell>
          <cell r="J169">
            <v>12</v>
          </cell>
          <cell r="K169" t="str">
            <v>Paquete</v>
          </cell>
          <cell r="L169">
            <v>1220.4000000000001</v>
          </cell>
          <cell r="M169">
            <v>101.7</v>
          </cell>
          <cell r="N169">
            <v>0</v>
          </cell>
          <cell r="O169">
            <v>0</v>
          </cell>
          <cell r="P169">
            <v>1220.4000000000001</v>
          </cell>
          <cell r="Q169">
            <v>101.7</v>
          </cell>
          <cell r="R169">
            <v>101.7</v>
          </cell>
          <cell r="S169"/>
          <cell r="T169"/>
          <cell r="U169"/>
          <cell r="V169">
            <v>101.7</v>
          </cell>
          <cell r="W169">
            <v>0</v>
          </cell>
          <cell r="X169">
            <v>0</v>
          </cell>
          <cell r="Y169"/>
        </row>
        <row r="170">
          <cell r="A170">
            <v>24094000326</v>
          </cell>
          <cell r="B170" t="str">
            <v>DCEXXPANORCAPXX0454G</v>
          </cell>
          <cell r="C170">
            <v>50192900</v>
          </cell>
          <cell r="D170" t="str">
            <v>Pasta o tallarines natural</v>
          </cell>
          <cell r="E170">
            <v>1296</v>
          </cell>
          <cell r="F170">
            <v>1296</v>
          </cell>
          <cell r="G170">
            <v>1296</v>
          </cell>
          <cell r="H170" t="str">
            <v>Pasta De Cecco Capellini De Sémola de 454 gr</v>
          </cell>
          <cell r="I170">
            <v>12278</v>
          </cell>
          <cell r="J170">
            <v>20</v>
          </cell>
          <cell r="K170" t="str">
            <v>Paquete</v>
          </cell>
          <cell r="L170">
            <v>1258</v>
          </cell>
          <cell r="M170">
            <v>62.9</v>
          </cell>
          <cell r="N170">
            <v>0</v>
          </cell>
          <cell r="O170">
            <v>0</v>
          </cell>
          <cell r="P170">
            <v>1258</v>
          </cell>
          <cell r="Q170">
            <v>62.9</v>
          </cell>
          <cell r="R170">
            <v>62.9</v>
          </cell>
          <cell r="S170"/>
          <cell r="T170"/>
          <cell r="U170"/>
          <cell r="V170">
            <v>62.9</v>
          </cell>
          <cell r="W170">
            <v>0</v>
          </cell>
          <cell r="X170">
            <v>0</v>
          </cell>
          <cell r="Y170"/>
        </row>
        <row r="171">
          <cell r="A171">
            <v>8001250201034</v>
          </cell>
          <cell r="B171" t="str">
            <v>DCEXXPACHUFETXX0250G</v>
          </cell>
          <cell r="C171">
            <v>50192900</v>
          </cell>
          <cell r="D171" t="str">
            <v>Pasta o tallarines natural</v>
          </cell>
          <cell r="E171">
            <v>347</v>
          </cell>
          <cell r="F171">
            <v>347</v>
          </cell>
          <cell r="G171">
            <v>347</v>
          </cell>
          <cell r="H171" t="str">
            <v>Pasta De Cecco Fettuccine Con Huevo de 250 gr</v>
          </cell>
          <cell r="I171">
            <v>9690</v>
          </cell>
          <cell r="J171">
            <v>12</v>
          </cell>
          <cell r="K171" t="str">
            <v>Paquete</v>
          </cell>
          <cell r="L171">
            <v>964.80000000000007</v>
          </cell>
          <cell r="M171">
            <v>80.400000000000006</v>
          </cell>
          <cell r="N171">
            <v>0</v>
          </cell>
          <cell r="O171">
            <v>0</v>
          </cell>
          <cell r="P171">
            <v>964.80000000000007</v>
          </cell>
          <cell r="Q171">
            <v>80.400000000000006</v>
          </cell>
          <cell r="R171">
            <v>80.400000000000006</v>
          </cell>
          <cell r="S171"/>
          <cell r="T171"/>
          <cell r="U171"/>
          <cell r="V171">
            <v>80.400000000000006</v>
          </cell>
          <cell r="W171">
            <v>0</v>
          </cell>
          <cell r="X171">
            <v>0</v>
          </cell>
          <cell r="Y171"/>
        </row>
        <row r="172">
          <cell r="A172">
            <v>7502219320113</v>
          </cell>
          <cell r="B172" t="str">
            <v>DCEXXPADUOFET190250G</v>
          </cell>
          <cell r="C172">
            <v>50192900</v>
          </cell>
          <cell r="D172" t="str">
            <v>Pasta o tallarines natural</v>
          </cell>
          <cell r="E172">
            <v>1508</v>
          </cell>
          <cell r="F172">
            <v>1573</v>
          </cell>
          <cell r="G172">
            <v>1573</v>
          </cell>
          <cell r="H172" t="str">
            <v>Pasta De Cecco Fettuccine Con Huevo DUO de 250 g</v>
          </cell>
          <cell r="I172">
            <v>0</v>
          </cell>
          <cell r="J172">
            <v>6</v>
          </cell>
          <cell r="K172" t="str">
            <v>Paquete</v>
          </cell>
          <cell r="L172">
            <v>964.80000000000007</v>
          </cell>
          <cell r="M172">
            <v>160.80000000000001</v>
          </cell>
          <cell r="N172">
            <v>0</v>
          </cell>
          <cell r="O172">
            <v>0</v>
          </cell>
          <cell r="P172">
            <v>964.80000000000007</v>
          </cell>
          <cell r="Q172">
            <v>160.80000000000001</v>
          </cell>
          <cell r="R172">
            <v>160.80000000000001</v>
          </cell>
          <cell r="S172"/>
          <cell r="T172"/>
          <cell r="U172"/>
          <cell r="V172">
            <v>160.80000000000001</v>
          </cell>
          <cell r="W172">
            <v>0</v>
          </cell>
          <cell r="X172">
            <v>0</v>
          </cell>
          <cell r="Y172"/>
        </row>
        <row r="173">
          <cell r="A173">
            <v>24094000265</v>
          </cell>
          <cell r="B173" t="str">
            <v>DCEXXPANORFTTXX0454G</v>
          </cell>
          <cell r="C173">
            <v>50192900</v>
          </cell>
          <cell r="D173" t="str">
            <v>Pasta o tallarines natural</v>
          </cell>
          <cell r="E173">
            <v>1297</v>
          </cell>
          <cell r="F173">
            <v>1297</v>
          </cell>
          <cell r="G173">
            <v>1297</v>
          </cell>
          <cell r="H173" t="str">
            <v>Pasta De Cecco Fettuccelle De Sémola de 454 gr</v>
          </cell>
          <cell r="I173">
            <v>4190</v>
          </cell>
          <cell r="J173">
            <v>20</v>
          </cell>
          <cell r="K173" t="str">
            <v>Paquete</v>
          </cell>
          <cell r="L173">
            <v>1258</v>
          </cell>
          <cell r="M173">
            <v>62.9</v>
          </cell>
          <cell r="N173">
            <v>0</v>
          </cell>
          <cell r="O173">
            <v>0</v>
          </cell>
          <cell r="P173">
            <v>1258</v>
          </cell>
          <cell r="Q173">
            <v>62.9</v>
          </cell>
          <cell r="R173">
            <v>62.9</v>
          </cell>
          <cell r="S173"/>
          <cell r="T173"/>
          <cell r="U173"/>
          <cell r="V173">
            <v>62.9</v>
          </cell>
          <cell r="W173">
            <v>0</v>
          </cell>
          <cell r="X173">
            <v>0</v>
          </cell>
          <cell r="Y173"/>
        </row>
        <row r="174">
          <cell r="A174">
            <v>8410261759326</v>
          </cell>
          <cell r="B174" t="str">
            <v>DSIXXCDVDRXXXXX1000M</v>
          </cell>
          <cell r="C174">
            <v>50191507</v>
          </cell>
          <cell r="D174" t="str">
            <v>Sopas o sudados preparados de repisa</v>
          </cell>
          <cell r="E174">
            <v>1565</v>
          </cell>
          <cell r="F174">
            <v>1565</v>
          </cell>
          <cell r="G174">
            <v>1565</v>
          </cell>
          <cell r="H174" t="str">
            <v>Caldo Don Simon de Verduras 1000 ml</v>
          </cell>
          <cell r="I174">
            <v>3441</v>
          </cell>
          <cell r="J174">
            <v>12</v>
          </cell>
          <cell r="K174" t="str">
            <v>Tetra Pack</v>
          </cell>
          <cell r="L174">
            <v>495.59999999999997</v>
          </cell>
          <cell r="M174">
            <v>41.3</v>
          </cell>
          <cell r="N174">
            <v>0</v>
          </cell>
          <cell r="O174">
            <v>0</v>
          </cell>
          <cell r="P174">
            <v>495.59999999999997</v>
          </cell>
          <cell r="Q174">
            <v>41.3</v>
          </cell>
          <cell r="R174">
            <v>49</v>
          </cell>
          <cell r="S174"/>
          <cell r="T174"/>
          <cell r="U174"/>
          <cell r="V174">
            <v>49</v>
          </cell>
          <cell r="W174">
            <v>0</v>
          </cell>
          <cell r="X174">
            <v>7.7000000000000028</v>
          </cell>
          <cell r="Y174"/>
        </row>
        <row r="175">
          <cell r="A175">
            <v>8001250310347</v>
          </cell>
          <cell r="B175" t="str">
            <v>DCEXXPAINTFUSXX0500G</v>
          </cell>
          <cell r="C175">
            <v>50192900</v>
          </cell>
          <cell r="D175" t="str">
            <v>Pasta o tallarines natural</v>
          </cell>
          <cell r="E175">
            <v>357</v>
          </cell>
          <cell r="F175">
            <v>357</v>
          </cell>
          <cell r="G175">
            <v>357</v>
          </cell>
          <cell r="H175" t="str">
            <v>Pasta De Cecco Fusilli Integral de 500 gr</v>
          </cell>
          <cell r="I175">
            <v>2227</v>
          </cell>
          <cell r="J175">
            <v>12</v>
          </cell>
          <cell r="K175" t="str">
            <v>Paquete</v>
          </cell>
          <cell r="L175">
            <v>831.59999999999991</v>
          </cell>
          <cell r="M175">
            <v>69.3</v>
          </cell>
          <cell r="N175">
            <v>0</v>
          </cell>
          <cell r="O175">
            <v>0</v>
          </cell>
          <cell r="P175">
            <v>831.59999999999991</v>
          </cell>
          <cell r="Q175">
            <v>69.3</v>
          </cell>
          <cell r="R175">
            <v>69.3</v>
          </cell>
          <cell r="S175"/>
          <cell r="T175"/>
          <cell r="U175"/>
          <cell r="V175">
            <v>69.3</v>
          </cell>
          <cell r="W175">
            <v>0</v>
          </cell>
          <cell r="X175">
            <v>0</v>
          </cell>
          <cell r="Y175"/>
        </row>
        <row r="176">
          <cell r="A176">
            <v>8001250180346</v>
          </cell>
          <cell r="B176" t="str">
            <v>DCEXXPANORFUSXX3000G</v>
          </cell>
          <cell r="C176">
            <v>50192900</v>
          </cell>
          <cell r="D176" t="str">
            <v>Pasta o tallarines natural</v>
          </cell>
          <cell r="E176">
            <v>959</v>
          </cell>
          <cell r="F176">
            <v>959</v>
          </cell>
          <cell r="G176">
            <v>959</v>
          </cell>
          <cell r="H176" t="str">
            <v>Pasta De Cecco Fusilli De Sémola de 3000 gr</v>
          </cell>
          <cell r="I176">
            <v>1</v>
          </cell>
          <cell r="J176">
            <v>4</v>
          </cell>
          <cell r="K176" t="str">
            <v>Bolsa</v>
          </cell>
          <cell r="L176">
            <v>1260</v>
          </cell>
          <cell r="M176">
            <v>315</v>
          </cell>
          <cell r="N176">
            <v>0</v>
          </cell>
          <cell r="O176">
            <v>0</v>
          </cell>
          <cell r="P176">
            <v>1260</v>
          </cell>
          <cell r="Q176">
            <v>315</v>
          </cell>
          <cell r="R176">
            <v>315</v>
          </cell>
          <cell r="S176"/>
          <cell r="T176"/>
          <cell r="U176"/>
          <cell r="V176">
            <v>315</v>
          </cell>
          <cell r="W176">
            <v>0</v>
          </cell>
          <cell r="X176">
            <v>0</v>
          </cell>
          <cell r="Y176"/>
        </row>
        <row r="177">
          <cell r="A177">
            <v>24094000463</v>
          </cell>
          <cell r="B177" t="str">
            <v>DCEXXPANORFUSXX0454G</v>
          </cell>
          <cell r="C177">
            <v>50192900</v>
          </cell>
          <cell r="D177" t="str">
            <v>Pasta o tallarines natural</v>
          </cell>
          <cell r="E177">
            <v>1298</v>
          </cell>
          <cell r="F177">
            <v>1298</v>
          </cell>
          <cell r="G177">
            <v>1298</v>
          </cell>
          <cell r="H177" t="str">
            <v>Pasta De Cecco Fusilli De Sémola de 454 gr</v>
          </cell>
          <cell r="I177">
            <v>4944</v>
          </cell>
          <cell r="J177">
            <v>12</v>
          </cell>
          <cell r="K177" t="str">
            <v>Paquete</v>
          </cell>
          <cell r="L177">
            <v>754.8</v>
          </cell>
          <cell r="M177">
            <v>62.9</v>
          </cell>
          <cell r="N177">
            <v>0</v>
          </cell>
          <cell r="O177">
            <v>0</v>
          </cell>
          <cell r="P177">
            <v>754.8</v>
          </cell>
          <cell r="Q177">
            <v>62.9</v>
          </cell>
          <cell r="R177">
            <v>62.9</v>
          </cell>
          <cell r="S177"/>
          <cell r="T177"/>
          <cell r="U177"/>
          <cell r="V177">
            <v>62.9</v>
          </cell>
          <cell r="W177">
            <v>0</v>
          </cell>
          <cell r="X177">
            <v>0</v>
          </cell>
          <cell r="Y177"/>
        </row>
        <row r="178">
          <cell r="A178">
            <v>7502219322841</v>
          </cell>
          <cell r="B178" t="str">
            <v>DCEXXPADUOFUSXX0454G</v>
          </cell>
          <cell r="C178">
            <v>50192900</v>
          </cell>
          <cell r="D178" t="str">
            <v>Pasta o tallarines natural</v>
          </cell>
          <cell r="E178">
            <v>1499</v>
          </cell>
          <cell r="F178">
            <v>1499</v>
          </cell>
          <cell r="G178">
            <v>1499</v>
          </cell>
          <cell r="H178" t="str">
            <v>Pasta De Cecco Fusilli de Sémola Dúo de 454 g</v>
          </cell>
          <cell r="I178">
            <v>286</v>
          </cell>
          <cell r="J178">
            <v>6</v>
          </cell>
          <cell r="K178" t="str">
            <v>Paquete</v>
          </cell>
          <cell r="L178">
            <v>754.8</v>
          </cell>
          <cell r="M178">
            <v>125.8</v>
          </cell>
          <cell r="N178">
            <v>0</v>
          </cell>
          <cell r="O178">
            <v>0</v>
          </cell>
          <cell r="P178">
            <v>754.8</v>
          </cell>
          <cell r="Q178">
            <v>125.8</v>
          </cell>
          <cell r="R178">
            <v>125.8</v>
          </cell>
          <cell r="S178"/>
          <cell r="T178"/>
          <cell r="U178"/>
          <cell r="V178">
            <v>125.8</v>
          </cell>
          <cell r="W178">
            <v>0</v>
          </cell>
          <cell r="X178">
            <v>0</v>
          </cell>
          <cell r="Y178"/>
        </row>
        <row r="179">
          <cell r="A179">
            <v>8001250201157</v>
          </cell>
          <cell r="B179" t="str">
            <v>DCEXXPACHUGARXX0250G</v>
          </cell>
          <cell r="C179">
            <v>50192900</v>
          </cell>
          <cell r="D179" t="str">
            <v>Pasta o tallarines natural</v>
          </cell>
          <cell r="E179">
            <v>348</v>
          </cell>
          <cell r="F179">
            <v>348</v>
          </cell>
          <cell r="G179">
            <v>348</v>
          </cell>
          <cell r="H179" t="str">
            <v>Pasta De Cecco Garganelli Con Huevo de 0250</v>
          </cell>
          <cell r="I179">
            <v>11570</v>
          </cell>
          <cell r="J179">
            <v>20</v>
          </cell>
          <cell r="K179" t="str">
            <v>Paquete</v>
          </cell>
          <cell r="L179">
            <v>1621.8000000000002</v>
          </cell>
          <cell r="M179">
            <v>81.09</v>
          </cell>
          <cell r="N179">
            <v>0</v>
          </cell>
          <cell r="O179">
            <v>0</v>
          </cell>
          <cell r="P179">
            <v>1621.8000000000002</v>
          </cell>
          <cell r="Q179">
            <v>81.09</v>
          </cell>
          <cell r="R179">
            <v>81.09</v>
          </cell>
          <cell r="S179"/>
          <cell r="T179"/>
          <cell r="U179"/>
          <cell r="V179">
            <v>81.09</v>
          </cell>
          <cell r="W179">
            <v>0</v>
          </cell>
          <cell r="X179">
            <v>0</v>
          </cell>
          <cell r="Y179"/>
        </row>
        <row r="180">
          <cell r="A180">
            <v>8001250009999</v>
          </cell>
          <cell r="B180" t="str">
            <v>DCEXXPAPAPGNOXX0500G</v>
          </cell>
          <cell r="C180">
            <v>50192900</v>
          </cell>
          <cell r="D180" t="str">
            <v>Pasta o tallarines natural</v>
          </cell>
          <cell r="E180">
            <v>381</v>
          </cell>
          <cell r="F180">
            <v>381</v>
          </cell>
          <cell r="G180">
            <v>381</v>
          </cell>
          <cell r="H180" t="str">
            <v>Pasta De Cecco Gnocchi De Papa de 500 gr</v>
          </cell>
          <cell r="I180">
            <v>18163</v>
          </cell>
          <cell r="J180">
            <v>12</v>
          </cell>
          <cell r="K180" t="str">
            <v>Paquete</v>
          </cell>
          <cell r="L180">
            <v>758.40000000000009</v>
          </cell>
          <cell r="M180">
            <v>63.2</v>
          </cell>
          <cell r="N180">
            <v>0</v>
          </cell>
          <cell r="O180">
            <v>0</v>
          </cell>
          <cell r="P180">
            <v>758.40000000000009</v>
          </cell>
          <cell r="Q180">
            <v>63.20000000000001</v>
          </cell>
          <cell r="R180">
            <v>63.2</v>
          </cell>
          <cell r="S180"/>
          <cell r="T180"/>
          <cell r="U180"/>
          <cell r="V180">
            <v>63.2</v>
          </cell>
          <cell r="W180">
            <v>0</v>
          </cell>
          <cell r="X180">
            <v>0</v>
          </cell>
          <cell r="Y180"/>
        </row>
        <row r="181">
          <cell r="A181">
            <v>24094000746</v>
          </cell>
          <cell r="B181" t="str">
            <v>DCEXXPANORFARXX0454G</v>
          </cell>
          <cell r="C181">
            <v>50192900</v>
          </cell>
          <cell r="D181" t="str">
            <v>Pasta o tallarines natural</v>
          </cell>
          <cell r="E181">
            <v>1267</v>
          </cell>
          <cell r="F181">
            <v>1267</v>
          </cell>
          <cell r="G181">
            <v>1267</v>
          </cell>
          <cell r="H181" t="str">
            <v>Pasta De Cecco Farfalle De Sémola de 454 gr</v>
          </cell>
          <cell r="I181">
            <v>470</v>
          </cell>
          <cell r="J181">
            <v>12</v>
          </cell>
          <cell r="K181" t="str">
            <v>Paquete</v>
          </cell>
          <cell r="L181">
            <v>754.8</v>
          </cell>
          <cell r="M181">
            <v>62.9</v>
          </cell>
          <cell r="N181">
            <v>0</v>
          </cell>
          <cell r="O181">
            <v>0</v>
          </cell>
          <cell r="P181">
            <v>754.8</v>
          </cell>
          <cell r="Q181">
            <v>62.9</v>
          </cell>
          <cell r="R181">
            <v>62.9</v>
          </cell>
          <cell r="S181"/>
          <cell r="T181"/>
          <cell r="U181"/>
          <cell r="V181">
            <v>62.9</v>
          </cell>
          <cell r="W181">
            <v>0</v>
          </cell>
          <cell r="X181">
            <v>0</v>
          </cell>
          <cell r="Y181"/>
        </row>
        <row r="182">
          <cell r="A182">
            <v>8001250211125</v>
          </cell>
          <cell r="B182" t="str">
            <v>DCEXXPACHULASXX0500G</v>
          </cell>
          <cell r="C182">
            <v>50192900</v>
          </cell>
          <cell r="D182" t="str">
            <v>Pasta o tallarines natural</v>
          </cell>
          <cell r="E182">
            <v>349</v>
          </cell>
          <cell r="F182">
            <v>349</v>
          </cell>
          <cell r="G182">
            <v>349</v>
          </cell>
          <cell r="H182" t="str">
            <v>Pasta De Cecco Lasagna Con Huevo de 500 gr</v>
          </cell>
          <cell r="I182">
            <v>8518</v>
          </cell>
          <cell r="J182">
            <v>12</v>
          </cell>
          <cell r="K182" t="str">
            <v>Paquete</v>
          </cell>
          <cell r="L182">
            <v>1572</v>
          </cell>
          <cell r="M182">
            <v>131</v>
          </cell>
          <cell r="N182">
            <v>0</v>
          </cell>
          <cell r="O182">
            <v>0</v>
          </cell>
          <cell r="P182">
            <v>1572</v>
          </cell>
          <cell r="Q182">
            <v>131</v>
          </cell>
          <cell r="R182">
            <v>131</v>
          </cell>
          <cell r="S182"/>
          <cell r="T182"/>
          <cell r="U182"/>
          <cell r="V182">
            <v>131</v>
          </cell>
          <cell r="W182">
            <v>0</v>
          </cell>
          <cell r="X182">
            <v>0</v>
          </cell>
          <cell r="Y182"/>
        </row>
        <row r="183">
          <cell r="A183">
            <v>8001250110015</v>
          </cell>
          <cell r="B183" t="str">
            <v>DCEXXPANORLDRXX0500G</v>
          </cell>
          <cell r="C183">
            <v>50192900</v>
          </cell>
          <cell r="D183" t="str">
            <v>Pasta o tallarines natural</v>
          </cell>
          <cell r="E183">
            <v>367</v>
          </cell>
          <cell r="F183">
            <v>367</v>
          </cell>
          <cell r="G183">
            <v>367</v>
          </cell>
          <cell r="H183" t="str">
            <v>Pasta de Cecco Lasagna Larga dopiia ricci De Sémola de 500gr</v>
          </cell>
          <cell r="I183">
            <v>14044</v>
          </cell>
          <cell r="J183">
            <v>24</v>
          </cell>
          <cell r="K183" t="str">
            <v>Paquete</v>
          </cell>
          <cell r="L183">
            <v>2088</v>
          </cell>
          <cell r="M183">
            <v>87</v>
          </cell>
          <cell r="N183">
            <v>0</v>
          </cell>
          <cell r="O183">
            <v>0</v>
          </cell>
          <cell r="P183">
            <v>2088</v>
          </cell>
          <cell r="Q183">
            <v>87</v>
          </cell>
          <cell r="R183">
            <v>87</v>
          </cell>
          <cell r="S183"/>
          <cell r="T183"/>
          <cell r="U183"/>
          <cell r="V183">
            <v>87</v>
          </cell>
          <cell r="W183">
            <v>0</v>
          </cell>
          <cell r="X183">
            <v>0</v>
          </cell>
          <cell r="Y183"/>
        </row>
        <row r="184">
          <cell r="A184">
            <v>7502219320038</v>
          </cell>
          <cell r="B184" t="str">
            <v>DCEXXPADUOLDRXX0500G</v>
          </cell>
          <cell r="C184">
            <v>50192900</v>
          </cell>
          <cell r="D184" t="str">
            <v>Pasta o tallarines natural</v>
          </cell>
          <cell r="E184">
            <v>1501</v>
          </cell>
          <cell r="F184">
            <v>1501</v>
          </cell>
          <cell r="G184">
            <v>1501</v>
          </cell>
          <cell r="H184" t="str">
            <v>Pasta de Cecco Lasagna Larga dopiia ricci De Sémola DUO 500g</v>
          </cell>
          <cell r="I184">
            <v>0</v>
          </cell>
          <cell r="J184">
            <v>12</v>
          </cell>
          <cell r="K184" t="str">
            <v>Paquete</v>
          </cell>
          <cell r="L184">
            <v>1984.3200000000002</v>
          </cell>
          <cell r="M184">
            <v>165.36</v>
          </cell>
          <cell r="N184">
            <v>0</v>
          </cell>
          <cell r="O184">
            <v>0</v>
          </cell>
          <cell r="P184">
            <v>1984.3200000000002</v>
          </cell>
          <cell r="Q184">
            <v>165.36</v>
          </cell>
          <cell r="R184">
            <v>165.36</v>
          </cell>
          <cell r="S184"/>
          <cell r="T184"/>
          <cell r="U184"/>
          <cell r="V184">
            <v>165.36</v>
          </cell>
          <cell r="W184">
            <v>0</v>
          </cell>
          <cell r="X184">
            <v>0</v>
          </cell>
          <cell r="Y184"/>
        </row>
        <row r="185">
          <cell r="A185">
            <v>24094000289</v>
          </cell>
          <cell r="B185" t="str">
            <v>DCEXXPANORLINXX0454G</v>
          </cell>
          <cell r="C185">
            <v>50192900</v>
          </cell>
          <cell r="D185" t="str">
            <v>Pasta o tallarines natural</v>
          </cell>
          <cell r="E185">
            <v>1299</v>
          </cell>
          <cell r="F185">
            <v>1299</v>
          </cell>
          <cell r="G185">
            <v>1299</v>
          </cell>
          <cell r="H185" t="str">
            <v>Pasta De Cecco Linguine De Sémola de 454 gr</v>
          </cell>
          <cell r="I185">
            <v>18849</v>
          </cell>
          <cell r="J185">
            <v>20</v>
          </cell>
          <cell r="K185" t="str">
            <v>Paquete</v>
          </cell>
          <cell r="L185">
            <v>1258</v>
          </cell>
          <cell r="M185">
            <v>62.9</v>
          </cell>
          <cell r="N185">
            <v>0</v>
          </cell>
          <cell r="O185">
            <v>0</v>
          </cell>
          <cell r="P185">
            <v>1258</v>
          </cell>
          <cell r="Q185">
            <v>62.9</v>
          </cell>
          <cell r="R185">
            <v>62.9</v>
          </cell>
          <cell r="S185"/>
          <cell r="T185"/>
          <cell r="U185"/>
          <cell r="V185">
            <v>62.9</v>
          </cell>
          <cell r="W185">
            <v>0</v>
          </cell>
          <cell r="X185">
            <v>0</v>
          </cell>
          <cell r="Y185"/>
        </row>
        <row r="186">
          <cell r="A186">
            <v>8001250120175</v>
          </cell>
          <cell r="B186" t="str">
            <v>DCEXXPANORMZZXX0500G</v>
          </cell>
          <cell r="C186">
            <v>50192900</v>
          </cell>
          <cell r="D186" t="str">
            <v>Pasta o tallarines natural</v>
          </cell>
          <cell r="E186">
            <v>369</v>
          </cell>
          <cell r="F186">
            <v>369</v>
          </cell>
          <cell r="G186">
            <v>369</v>
          </cell>
          <cell r="H186" t="str">
            <v>Pasta De Cecco Mezza Zita De Sémola de 500 gr</v>
          </cell>
          <cell r="I186">
            <v>646</v>
          </cell>
          <cell r="J186">
            <v>24</v>
          </cell>
          <cell r="K186" t="str">
            <v>Paquete</v>
          </cell>
          <cell r="L186">
            <v>1509.6</v>
          </cell>
          <cell r="M186">
            <v>62.9</v>
          </cell>
          <cell r="N186">
            <v>0</v>
          </cell>
          <cell r="O186">
            <v>0</v>
          </cell>
          <cell r="P186">
            <v>1509.6</v>
          </cell>
          <cell r="Q186">
            <v>62.9</v>
          </cell>
          <cell r="R186">
            <v>62.9</v>
          </cell>
          <cell r="S186"/>
          <cell r="T186"/>
          <cell r="U186"/>
          <cell r="V186">
            <v>62.9</v>
          </cell>
          <cell r="W186">
            <v>0</v>
          </cell>
          <cell r="X186">
            <v>0</v>
          </cell>
          <cell r="Y186"/>
        </row>
        <row r="187">
          <cell r="A187">
            <v>8001250152091</v>
          </cell>
          <cell r="B187" t="str">
            <v>DCEXXPANORNCA180500G</v>
          </cell>
          <cell r="C187">
            <v>50192900</v>
          </cell>
          <cell r="D187" t="str">
            <v>Pasta o tallarines natural</v>
          </cell>
          <cell r="E187">
            <v>1458</v>
          </cell>
          <cell r="F187">
            <v>1458</v>
          </cell>
          <cell r="G187">
            <v>1458</v>
          </cell>
          <cell r="H187" t="str">
            <v>Pasta De Cecco Nidi Capelli D Angelo De Sémola de 500 gr</v>
          </cell>
          <cell r="I187">
            <v>6531</v>
          </cell>
          <cell r="J187">
            <v>8</v>
          </cell>
          <cell r="K187" t="str">
            <v>Paquete</v>
          </cell>
          <cell r="L187">
            <v>702</v>
          </cell>
          <cell r="M187">
            <v>87.75</v>
          </cell>
          <cell r="N187">
            <v>0</v>
          </cell>
          <cell r="O187">
            <v>0</v>
          </cell>
          <cell r="P187">
            <v>702</v>
          </cell>
          <cell r="Q187">
            <v>87.75</v>
          </cell>
          <cell r="R187">
            <v>87.75</v>
          </cell>
          <cell r="S187"/>
          <cell r="T187"/>
          <cell r="U187"/>
          <cell r="V187">
            <v>87.75</v>
          </cell>
          <cell r="W187">
            <v>0</v>
          </cell>
          <cell r="X187">
            <v>0</v>
          </cell>
          <cell r="Y187"/>
        </row>
        <row r="188">
          <cell r="A188">
            <v>8001250152336</v>
          </cell>
          <cell r="B188" t="str">
            <v>DCEXXPANORNFT180500G</v>
          </cell>
          <cell r="C188">
            <v>50192900</v>
          </cell>
          <cell r="D188" t="str">
            <v>Pasta o tallarines natural</v>
          </cell>
          <cell r="E188">
            <v>1459</v>
          </cell>
          <cell r="F188">
            <v>1459</v>
          </cell>
          <cell r="G188">
            <v>1459</v>
          </cell>
          <cell r="H188" t="str">
            <v>Pasta De Cecco Nidi Fettuccine De Sémola de 500 gr</v>
          </cell>
          <cell r="I188">
            <v>13986</v>
          </cell>
          <cell r="J188">
            <v>8</v>
          </cell>
          <cell r="K188" t="str">
            <v>Paquete</v>
          </cell>
          <cell r="L188">
            <v>702</v>
          </cell>
          <cell r="M188">
            <v>87.75</v>
          </cell>
          <cell r="N188">
            <v>0</v>
          </cell>
          <cell r="O188">
            <v>0</v>
          </cell>
          <cell r="P188">
            <v>702</v>
          </cell>
          <cell r="Q188">
            <v>87.75</v>
          </cell>
          <cell r="R188">
            <v>87.75</v>
          </cell>
          <cell r="S188"/>
          <cell r="T188"/>
          <cell r="U188"/>
          <cell r="V188">
            <v>87.75</v>
          </cell>
          <cell r="W188">
            <v>0</v>
          </cell>
          <cell r="X188">
            <v>0</v>
          </cell>
          <cell r="Y188"/>
        </row>
        <row r="189">
          <cell r="A189">
            <v>24094000722</v>
          </cell>
          <cell r="B189" t="str">
            <v>DCEXXPANOROREXX0454G</v>
          </cell>
          <cell r="C189">
            <v>50192900</v>
          </cell>
          <cell r="D189" t="str">
            <v>Pasta o tallarines natural</v>
          </cell>
          <cell r="E189">
            <v>1667</v>
          </cell>
          <cell r="F189">
            <v>1667</v>
          </cell>
          <cell r="G189">
            <v>1667</v>
          </cell>
          <cell r="H189" t="str">
            <v>Pasta De Cecco OrecchietteDe Semola de 454 g</v>
          </cell>
          <cell r="I189">
            <v>11947</v>
          </cell>
          <cell r="J189">
            <v>12</v>
          </cell>
          <cell r="K189" t="str">
            <v>Paquete</v>
          </cell>
          <cell r="L189">
            <v>845.04</v>
          </cell>
          <cell r="M189">
            <v>70.42</v>
          </cell>
          <cell r="N189">
            <v>0</v>
          </cell>
          <cell r="O189">
            <v>0</v>
          </cell>
          <cell r="P189">
            <v>845.04</v>
          </cell>
          <cell r="Q189">
            <v>70.42</v>
          </cell>
          <cell r="R189">
            <v>70.42</v>
          </cell>
          <cell r="S189"/>
          <cell r="T189"/>
          <cell r="U189"/>
          <cell r="V189">
            <v>70.42</v>
          </cell>
          <cell r="W189">
            <v>0</v>
          </cell>
          <cell r="X189">
            <v>0</v>
          </cell>
          <cell r="Y189"/>
        </row>
        <row r="190">
          <cell r="A190">
            <v>24094002054</v>
          </cell>
          <cell r="B190" t="str">
            <v>DCEXXPANORORZXX0454G</v>
          </cell>
          <cell r="C190">
            <v>50192900</v>
          </cell>
          <cell r="D190" t="str">
            <v>Pasta o tallarines natural</v>
          </cell>
          <cell r="E190">
            <v>1702</v>
          </cell>
          <cell r="F190">
            <v>1819</v>
          </cell>
          <cell r="G190">
            <v>1819</v>
          </cell>
          <cell r="H190" t="str">
            <v>Pasta De Cecco Orzo De Semola de 454 g</v>
          </cell>
          <cell r="I190">
            <v>17015</v>
          </cell>
          <cell r="J190">
            <v>20</v>
          </cell>
          <cell r="K190" t="str">
            <v>Paquete</v>
          </cell>
          <cell r="L190">
            <v>1345.6</v>
          </cell>
          <cell r="M190">
            <v>67.28</v>
          </cell>
          <cell r="N190">
            <v>0</v>
          </cell>
          <cell r="O190">
            <v>0</v>
          </cell>
          <cell r="P190">
            <v>1345.6</v>
          </cell>
          <cell r="Q190">
            <v>67.28</v>
          </cell>
          <cell r="R190">
            <v>67.28</v>
          </cell>
          <cell r="S190"/>
          <cell r="T190"/>
          <cell r="U190"/>
          <cell r="V190">
            <v>67.28</v>
          </cell>
          <cell r="W190">
            <v>0</v>
          </cell>
          <cell r="X190">
            <v>0</v>
          </cell>
          <cell r="Y190"/>
        </row>
        <row r="191">
          <cell r="A191">
            <v>8001250201010</v>
          </cell>
          <cell r="B191" t="str">
            <v>DCEXXPACHUPAPXX0250G</v>
          </cell>
          <cell r="C191">
            <v>50192900</v>
          </cell>
          <cell r="D191" t="str">
            <v>Pasta o tallarines natural</v>
          </cell>
          <cell r="E191">
            <v>350</v>
          </cell>
          <cell r="F191">
            <v>350</v>
          </cell>
          <cell r="G191">
            <v>350</v>
          </cell>
          <cell r="H191" t="str">
            <v>Pasta De Cecco Papardelle Con Huevo de 250 gr</v>
          </cell>
          <cell r="I191">
            <v>4015</v>
          </cell>
          <cell r="J191">
            <v>12</v>
          </cell>
          <cell r="K191" t="str">
            <v>Paquete</v>
          </cell>
          <cell r="L191">
            <v>964.80000000000007</v>
          </cell>
          <cell r="M191">
            <v>80.400000000000006</v>
          </cell>
          <cell r="N191">
            <v>0</v>
          </cell>
          <cell r="O191">
            <v>0</v>
          </cell>
          <cell r="P191">
            <v>964.80000000000007</v>
          </cell>
          <cell r="Q191">
            <v>80.400000000000006</v>
          </cell>
          <cell r="R191">
            <v>80.400000000000006</v>
          </cell>
          <cell r="S191"/>
          <cell r="T191"/>
          <cell r="U191"/>
          <cell r="V191">
            <v>80.400000000000006</v>
          </cell>
          <cell r="W191">
            <v>0</v>
          </cell>
          <cell r="X191">
            <v>0</v>
          </cell>
          <cell r="Y191"/>
        </row>
        <row r="192">
          <cell r="A192">
            <v>8001250180414</v>
          </cell>
          <cell r="B192" t="str">
            <v>DCEXXPANORPRGXX3000G</v>
          </cell>
          <cell r="C192">
            <v>50192900</v>
          </cell>
          <cell r="D192" t="str">
            <v>Pasta o tallarines natural</v>
          </cell>
          <cell r="E192">
            <v>957</v>
          </cell>
          <cell r="F192">
            <v>957</v>
          </cell>
          <cell r="G192">
            <v>957</v>
          </cell>
          <cell r="H192" t="str">
            <v>Pasta De Cecco Penne Rigate De Sémola de 3000 gr</v>
          </cell>
          <cell r="I192">
            <v>492</v>
          </cell>
          <cell r="J192">
            <v>4</v>
          </cell>
          <cell r="K192" t="str">
            <v>Bolsa</v>
          </cell>
          <cell r="L192">
            <v>1260</v>
          </cell>
          <cell r="M192">
            <v>315</v>
          </cell>
          <cell r="N192">
            <v>0</v>
          </cell>
          <cell r="O192">
            <v>0</v>
          </cell>
          <cell r="P192">
            <v>1260</v>
          </cell>
          <cell r="Q192">
            <v>315</v>
          </cell>
          <cell r="R192">
            <v>315</v>
          </cell>
          <cell r="S192"/>
          <cell r="T192"/>
          <cell r="U192"/>
          <cell r="V192">
            <v>315</v>
          </cell>
          <cell r="W192">
            <v>0</v>
          </cell>
          <cell r="X192">
            <v>0</v>
          </cell>
          <cell r="Y192"/>
        </row>
        <row r="193">
          <cell r="A193">
            <v>24094000548</v>
          </cell>
          <cell r="B193" t="str">
            <v>DCEXXPANORPRGXX0454G</v>
          </cell>
          <cell r="C193">
            <v>50192900</v>
          </cell>
          <cell r="D193" t="str">
            <v>Pasta o tallarines natural</v>
          </cell>
          <cell r="E193">
            <v>1300</v>
          </cell>
          <cell r="F193">
            <v>1300</v>
          </cell>
          <cell r="G193">
            <v>1300</v>
          </cell>
          <cell r="H193" t="str">
            <v>Pasta De Cecco Penne Rigate De Sémola de 454 gr</v>
          </cell>
          <cell r="I193">
            <v>15588</v>
          </cell>
          <cell r="J193">
            <v>12</v>
          </cell>
          <cell r="K193" t="str">
            <v>Paquete</v>
          </cell>
          <cell r="L193">
            <v>754.8</v>
          </cell>
          <cell r="M193">
            <v>62.9</v>
          </cell>
          <cell r="N193">
            <v>0</v>
          </cell>
          <cell r="O193">
            <v>0</v>
          </cell>
          <cell r="P193">
            <v>754.8</v>
          </cell>
          <cell r="Q193">
            <v>62.9</v>
          </cell>
          <cell r="R193">
            <v>62.9</v>
          </cell>
          <cell r="S193"/>
          <cell r="T193"/>
          <cell r="U193"/>
          <cell r="V193">
            <v>62.9</v>
          </cell>
          <cell r="W193">
            <v>0</v>
          </cell>
          <cell r="X193">
            <v>0</v>
          </cell>
          <cell r="Y193"/>
        </row>
        <row r="194">
          <cell r="A194">
            <v>8001250310415</v>
          </cell>
          <cell r="B194" t="str">
            <v>DCEXXPAINTPRGXX0500G</v>
          </cell>
          <cell r="C194">
            <v>50192900</v>
          </cell>
          <cell r="D194" t="str">
            <v>Pasta o tallarines natural</v>
          </cell>
          <cell r="E194">
            <v>358</v>
          </cell>
          <cell r="F194">
            <v>358</v>
          </cell>
          <cell r="G194">
            <v>358</v>
          </cell>
          <cell r="H194" t="str">
            <v>Pasta De Cecco Penne Rigate Integral de 500 gr</v>
          </cell>
          <cell r="I194">
            <v>1047</v>
          </cell>
          <cell r="J194">
            <v>12</v>
          </cell>
          <cell r="K194" t="str">
            <v>Paquete</v>
          </cell>
          <cell r="L194">
            <v>831.59999999999991</v>
          </cell>
          <cell r="M194">
            <v>69.3</v>
          </cell>
          <cell r="N194">
            <v>0</v>
          </cell>
          <cell r="O194">
            <v>0</v>
          </cell>
          <cell r="P194">
            <v>831.59999999999991</v>
          </cell>
          <cell r="Q194">
            <v>69.3</v>
          </cell>
          <cell r="R194">
            <v>69.3</v>
          </cell>
          <cell r="S194"/>
          <cell r="T194"/>
          <cell r="U194"/>
          <cell r="V194">
            <v>69.3</v>
          </cell>
          <cell r="W194">
            <v>0</v>
          </cell>
          <cell r="X194">
            <v>0</v>
          </cell>
          <cell r="Y194"/>
        </row>
        <row r="195">
          <cell r="A195">
            <v>24094000425</v>
          </cell>
          <cell r="B195" t="str">
            <v>DCEXXPANORRIGXX0454G</v>
          </cell>
          <cell r="C195">
            <v>50192900</v>
          </cell>
          <cell r="D195" t="str">
            <v>Pasta o tallarines natural</v>
          </cell>
          <cell r="E195">
            <v>1301</v>
          </cell>
          <cell r="F195">
            <v>1301</v>
          </cell>
          <cell r="G195">
            <v>1301</v>
          </cell>
          <cell r="H195" t="str">
            <v>Pasta De Cecco Rigatoni De Sémola de 454 gr</v>
          </cell>
          <cell r="I195">
            <v>4100</v>
          </cell>
          <cell r="J195">
            <v>12</v>
          </cell>
          <cell r="K195" t="str">
            <v>Paquete</v>
          </cell>
          <cell r="L195">
            <v>754.8</v>
          </cell>
          <cell r="M195">
            <v>62.9</v>
          </cell>
          <cell r="N195">
            <v>0</v>
          </cell>
          <cell r="O195">
            <v>0</v>
          </cell>
          <cell r="P195">
            <v>754.8</v>
          </cell>
          <cell r="Q195">
            <v>62.9</v>
          </cell>
          <cell r="R195">
            <v>62.9</v>
          </cell>
          <cell r="S195"/>
          <cell r="T195"/>
          <cell r="U195"/>
          <cell r="V195">
            <v>62.9</v>
          </cell>
          <cell r="W195">
            <v>0</v>
          </cell>
          <cell r="X195">
            <v>0</v>
          </cell>
          <cell r="Y195"/>
        </row>
        <row r="196">
          <cell r="A196">
            <v>8001250160126</v>
          </cell>
          <cell r="B196" t="str">
            <v>DCEXXPANORSPAXX1000G</v>
          </cell>
          <cell r="C196">
            <v>50192900</v>
          </cell>
          <cell r="D196" t="str">
            <v>Pasta o tallarines natural</v>
          </cell>
          <cell r="E196">
            <v>1418</v>
          </cell>
          <cell r="F196">
            <v>1418</v>
          </cell>
          <cell r="G196">
            <v>1418</v>
          </cell>
          <cell r="H196" t="str">
            <v>Pasta De Cecco Spaghetti De Sémola de 1000 g</v>
          </cell>
          <cell r="I196">
            <v>1136</v>
          </cell>
          <cell r="J196">
            <v>12</v>
          </cell>
          <cell r="K196" t="str">
            <v>Paquete</v>
          </cell>
          <cell r="L196">
            <v>1220.4000000000001</v>
          </cell>
          <cell r="M196">
            <v>101.7</v>
          </cell>
          <cell r="N196">
            <v>0</v>
          </cell>
          <cell r="O196">
            <v>0</v>
          </cell>
          <cell r="P196">
            <v>1220.4000000000001</v>
          </cell>
          <cell r="Q196">
            <v>101.7</v>
          </cell>
          <cell r="R196">
            <v>101.7</v>
          </cell>
          <cell r="S196"/>
          <cell r="T196"/>
          <cell r="U196"/>
          <cell r="V196">
            <v>101.7</v>
          </cell>
          <cell r="W196">
            <v>0</v>
          </cell>
          <cell r="X196">
            <v>0</v>
          </cell>
          <cell r="Y196"/>
        </row>
        <row r="197">
          <cell r="A197">
            <v>8001250180124</v>
          </cell>
          <cell r="B197" t="str">
            <v>DCEXXPANORSPAXX3000G</v>
          </cell>
          <cell r="C197">
            <v>50192900</v>
          </cell>
          <cell r="D197" t="str">
            <v>Pasta o tallarines natural</v>
          </cell>
          <cell r="E197">
            <v>958</v>
          </cell>
          <cell r="F197">
            <v>958</v>
          </cell>
          <cell r="G197">
            <v>958</v>
          </cell>
          <cell r="H197" t="str">
            <v>Pasta De Cecco Spaghetti De Sémola de 3000 gr</v>
          </cell>
          <cell r="I197">
            <v>777</v>
          </cell>
          <cell r="J197">
            <v>4</v>
          </cell>
          <cell r="K197" t="str">
            <v>Bolsa</v>
          </cell>
          <cell r="L197">
            <v>1260</v>
          </cell>
          <cell r="M197">
            <v>315</v>
          </cell>
          <cell r="N197">
            <v>0</v>
          </cell>
          <cell r="O197">
            <v>0</v>
          </cell>
          <cell r="P197">
            <v>1260</v>
          </cell>
          <cell r="Q197">
            <v>315</v>
          </cell>
          <cell r="R197">
            <v>315</v>
          </cell>
          <cell r="S197"/>
          <cell r="T197"/>
          <cell r="U197"/>
          <cell r="V197">
            <v>315</v>
          </cell>
          <cell r="W197">
            <v>0</v>
          </cell>
          <cell r="X197">
            <v>0</v>
          </cell>
          <cell r="Y197"/>
        </row>
        <row r="198">
          <cell r="A198">
            <v>24094000364</v>
          </cell>
          <cell r="B198" t="str">
            <v>DCEXXPANORSPAXX0454G</v>
          </cell>
          <cell r="C198">
            <v>50192900</v>
          </cell>
          <cell r="D198" t="str">
            <v>Pasta o tallarines natural</v>
          </cell>
          <cell r="E198">
            <v>1302</v>
          </cell>
          <cell r="F198">
            <v>1302</v>
          </cell>
          <cell r="G198">
            <v>1302</v>
          </cell>
          <cell r="H198" t="str">
            <v>Pasta De Cecco Spaghetti De Sémola de 454 gr</v>
          </cell>
          <cell r="I198">
            <v>23638</v>
          </cell>
          <cell r="J198">
            <v>20</v>
          </cell>
          <cell r="K198" t="str">
            <v>Paquete</v>
          </cell>
          <cell r="L198">
            <v>1258</v>
          </cell>
          <cell r="M198">
            <v>62.9</v>
          </cell>
          <cell r="N198">
            <v>0</v>
          </cell>
          <cell r="O198">
            <v>0</v>
          </cell>
          <cell r="P198">
            <v>1258</v>
          </cell>
          <cell r="Q198">
            <v>62.9</v>
          </cell>
          <cell r="R198">
            <v>62.9</v>
          </cell>
          <cell r="S198"/>
          <cell r="T198"/>
          <cell r="U198"/>
          <cell r="V198">
            <v>62.9</v>
          </cell>
          <cell r="W198">
            <v>0</v>
          </cell>
          <cell r="X198">
            <v>0</v>
          </cell>
          <cell r="Y198"/>
        </row>
        <row r="199">
          <cell r="A199">
            <v>7502219322858</v>
          </cell>
          <cell r="B199" t="str">
            <v>DCEXXPADUOSPAXX0454G</v>
          </cell>
          <cell r="C199">
            <v>50192900</v>
          </cell>
          <cell r="D199" t="str">
            <v>Pasta o tallarines natural</v>
          </cell>
          <cell r="E199">
            <v>1500</v>
          </cell>
          <cell r="F199">
            <v>1500</v>
          </cell>
          <cell r="G199">
            <v>1500</v>
          </cell>
          <cell r="H199" t="str">
            <v>Pasta De Cecco Spaghetti de Sémola Dúo de 454g</v>
          </cell>
          <cell r="I199">
            <v>1078</v>
          </cell>
          <cell r="J199">
            <v>10</v>
          </cell>
          <cell r="K199" t="str">
            <v>Paquete</v>
          </cell>
          <cell r="L199">
            <v>912</v>
          </cell>
          <cell r="M199">
            <v>91.2</v>
          </cell>
          <cell r="N199">
            <v>0</v>
          </cell>
          <cell r="O199">
            <v>0</v>
          </cell>
          <cell r="P199">
            <v>912</v>
          </cell>
          <cell r="Q199">
            <v>91.2</v>
          </cell>
          <cell r="R199">
            <v>125.8</v>
          </cell>
          <cell r="S199"/>
          <cell r="T199"/>
          <cell r="U199"/>
          <cell r="V199">
            <v>125.8</v>
          </cell>
          <cell r="W199">
            <v>0</v>
          </cell>
          <cell r="X199">
            <v>34.599999999999994</v>
          </cell>
          <cell r="Y199"/>
        </row>
        <row r="200">
          <cell r="A200">
            <v>8001250000729</v>
          </cell>
          <cell r="B200" t="str">
            <v>DCEXXPANORLATXX0500G</v>
          </cell>
          <cell r="C200">
            <v>50192900</v>
          </cell>
          <cell r="D200" t="str">
            <v>Pasta o tallarines natural</v>
          </cell>
          <cell r="E200">
            <v>1574</v>
          </cell>
          <cell r="F200">
            <v>1574</v>
          </cell>
          <cell r="G200">
            <v>1574</v>
          </cell>
          <cell r="H200" t="str">
            <v>Pasta De Cecco Spaghetti De Semola LATA 500 g</v>
          </cell>
          <cell r="I200">
            <v>0</v>
          </cell>
          <cell r="J200">
            <v>10</v>
          </cell>
          <cell r="K200" t="str">
            <v>Paquete</v>
          </cell>
          <cell r="L200">
            <v>502.2</v>
          </cell>
          <cell r="M200">
            <v>50.22</v>
          </cell>
          <cell r="N200">
            <v>0</v>
          </cell>
          <cell r="O200">
            <v>0</v>
          </cell>
          <cell r="P200">
            <v>502.2</v>
          </cell>
          <cell r="Q200">
            <v>50.22</v>
          </cell>
          <cell r="R200">
            <v>50.22</v>
          </cell>
          <cell r="S200"/>
          <cell r="T200"/>
          <cell r="U200"/>
          <cell r="V200">
            <v>50.22</v>
          </cell>
          <cell r="W200">
            <v>0</v>
          </cell>
          <cell r="X200">
            <v>0</v>
          </cell>
          <cell r="Y200"/>
        </row>
        <row r="201">
          <cell r="A201">
            <v>8001250310125</v>
          </cell>
          <cell r="B201" t="str">
            <v>DCEXXPAINTSPAXX0500G</v>
          </cell>
          <cell r="C201">
            <v>50192900</v>
          </cell>
          <cell r="D201" t="str">
            <v>Pasta o tallarines natural</v>
          </cell>
          <cell r="E201">
            <v>359</v>
          </cell>
          <cell r="F201">
            <v>359</v>
          </cell>
          <cell r="G201">
            <v>359</v>
          </cell>
          <cell r="H201" t="str">
            <v>Pasta De Cecco Spaghetti Integral de 500 gr</v>
          </cell>
          <cell r="I201">
            <v>1899</v>
          </cell>
          <cell r="J201">
            <v>12</v>
          </cell>
          <cell r="K201" t="str">
            <v>Paquete</v>
          </cell>
          <cell r="L201">
            <v>831.59999999999991</v>
          </cell>
          <cell r="M201">
            <v>69.3</v>
          </cell>
          <cell r="N201">
            <v>0</v>
          </cell>
          <cell r="O201">
            <v>0</v>
          </cell>
          <cell r="P201">
            <v>831.59999999999991</v>
          </cell>
          <cell r="Q201">
            <v>69.3</v>
          </cell>
          <cell r="R201">
            <v>69.3</v>
          </cell>
          <cell r="S201"/>
          <cell r="T201"/>
          <cell r="U201"/>
          <cell r="V201">
            <v>69.3</v>
          </cell>
          <cell r="W201">
            <v>0</v>
          </cell>
          <cell r="X201">
            <v>0</v>
          </cell>
          <cell r="Y201"/>
        </row>
        <row r="202">
          <cell r="A202">
            <v>24094000340</v>
          </cell>
          <cell r="B202" t="str">
            <v>DCEXXPANORSPIXX0454G</v>
          </cell>
          <cell r="C202">
            <v>50192900</v>
          </cell>
          <cell r="D202" t="str">
            <v>Pasta o tallarines natural</v>
          </cell>
          <cell r="E202">
            <v>1303</v>
          </cell>
          <cell r="F202">
            <v>1303</v>
          </cell>
          <cell r="G202">
            <v>1303</v>
          </cell>
          <cell r="H202" t="str">
            <v>Pasta De Cecco Spaghettini De Sémola de 454 gr</v>
          </cell>
          <cell r="I202">
            <v>7504</v>
          </cell>
          <cell r="J202">
            <v>20</v>
          </cell>
          <cell r="K202" t="str">
            <v>Paquete</v>
          </cell>
          <cell r="L202">
            <v>1258</v>
          </cell>
          <cell r="M202">
            <v>62.9</v>
          </cell>
          <cell r="N202">
            <v>0</v>
          </cell>
          <cell r="O202">
            <v>0</v>
          </cell>
          <cell r="P202">
            <v>1258</v>
          </cell>
          <cell r="Q202">
            <v>62.9</v>
          </cell>
          <cell r="R202">
            <v>62.9</v>
          </cell>
          <cell r="S202"/>
          <cell r="T202"/>
          <cell r="U202"/>
          <cell r="V202">
            <v>62.9</v>
          </cell>
          <cell r="W202">
            <v>0</v>
          </cell>
          <cell r="X202">
            <v>0</v>
          </cell>
          <cell r="Y202"/>
        </row>
        <row r="203">
          <cell r="A203">
            <v>8001250001085</v>
          </cell>
          <cell r="B203" t="str">
            <v>DCEXXPACHETPFXX0250G</v>
          </cell>
          <cell r="C203">
            <v>50192900</v>
          </cell>
          <cell r="D203" t="str">
            <v>Pasta o tallarines natural</v>
          </cell>
          <cell r="E203">
            <v>345</v>
          </cell>
          <cell r="F203">
            <v>345</v>
          </cell>
          <cell r="G203">
            <v>345</v>
          </cell>
          <cell r="H203" t="str">
            <v>Pasta DeCecco Tagliatelle Paglia e Fieno Con Huevo y Espina 250 gr</v>
          </cell>
          <cell r="I203">
            <v>1151</v>
          </cell>
          <cell r="J203">
            <v>12</v>
          </cell>
          <cell r="K203" t="str">
            <v>Paquete</v>
          </cell>
          <cell r="L203">
            <v>964.80000000000007</v>
          </cell>
          <cell r="M203">
            <v>80.400000000000006</v>
          </cell>
          <cell r="N203">
            <v>0</v>
          </cell>
          <cell r="O203">
            <v>0</v>
          </cell>
          <cell r="P203">
            <v>964.80000000000007</v>
          </cell>
          <cell r="Q203">
            <v>80.400000000000006</v>
          </cell>
          <cell r="R203">
            <v>80.400000000000006</v>
          </cell>
          <cell r="S203"/>
          <cell r="T203"/>
          <cell r="U203"/>
          <cell r="V203">
            <v>80.400000000000006</v>
          </cell>
          <cell r="W203">
            <v>0</v>
          </cell>
          <cell r="X203">
            <v>0</v>
          </cell>
          <cell r="Y203"/>
        </row>
        <row r="204">
          <cell r="A204">
            <v>5998835017186</v>
          </cell>
          <cell r="B204" t="str">
            <v>OREPEVBXXXXXX180750M</v>
          </cell>
          <cell r="C204">
            <v>50202203</v>
          </cell>
          <cell r="D204" t="str">
            <v>Vino</v>
          </cell>
          <cell r="E204">
            <v>1785</v>
          </cell>
          <cell r="F204">
            <v>1785</v>
          </cell>
          <cell r="G204">
            <v>1785</v>
          </cell>
          <cell r="H204" t="str">
            <v>Petracs 750m</v>
          </cell>
          <cell r="I204">
            <v>0</v>
          </cell>
          <cell r="J204">
            <v>0</v>
          </cell>
          <cell r="K204" t="str">
            <v>Botella</v>
          </cell>
          <cell r="L204">
            <v>0</v>
          </cell>
          <cell r="M204">
            <v>1703.56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1703.56</v>
          </cell>
          <cell r="S204"/>
          <cell r="T204"/>
          <cell r="U204"/>
          <cell r="V204">
            <v>1703.56</v>
          </cell>
          <cell r="W204">
            <v>26.5</v>
          </cell>
          <cell r="X204">
            <v>0</v>
          </cell>
          <cell r="Y204"/>
        </row>
        <row r="205">
          <cell r="A205">
            <v>80042556</v>
          </cell>
          <cell r="B205" t="str">
            <v>MUTXXPLTOMXXXXX0400G</v>
          </cell>
          <cell r="C205">
            <v>50406500</v>
          </cell>
          <cell r="D205" t="str">
            <v>Tomates</v>
          </cell>
          <cell r="E205">
            <v>657</v>
          </cell>
          <cell r="F205">
            <v>657</v>
          </cell>
          <cell r="G205">
            <v>657</v>
          </cell>
          <cell r="H205" t="str">
            <v>Pulpa de Tomate Mutti Finamente Picados de 400 gr</v>
          </cell>
          <cell r="I205">
            <v>5556</v>
          </cell>
          <cell r="J205">
            <v>12</v>
          </cell>
          <cell r="K205" t="str">
            <v>Lata</v>
          </cell>
          <cell r="L205">
            <v>690.84</v>
          </cell>
          <cell r="M205">
            <v>57.57</v>
          </cell>
          <cell r="N205">
            <v>0</v>
          </cell>
          <cell r="O205">
            <v>0</v>
          </cell>
          <cell r="P205">
            <v>690.84</v>
          </cell>
          <cell r="Q205">
            <v>57.57</v>
          </cell>
          <cell r="R205">
            <v>57.57</v>
          </cell>
          <cell r="S205"/>
          <cell r="T205"/>
          <cell r="U205"/>
          <cell r="V205">
            <v>57.57</v>
          </cell>
          <cell r="W205">
            <v>0</v>
          </cell>
          <cell r="X205">
            <v>0</v>
          </cell>
          <cell r="Y205"/>
        </row>
        <row r="206">
          <cell r="A206">
            <v>8005110630408</v>
          </cell>
          <cell r="B206" t="str">
            <v>MUTXXPUTOMXXXXX0400G</v>
          </cell>
          <cell r="C206">
            <v>50406500</v>
          </cell>
          <cell r="D206" t="str">
            <v>Tomates</v>
          </cell>
          <cell r="E206">
            <v>659</v>
          </cell>
          <cell r="F206">
            <v>659</v>
          </cell>
          <cell r="G206">
            <v>659</v>
          </cell>
          <cell r="H206" t="str">
            <v>Pure de Tomate Mutti Passata de 400 gr</v>
          </cell>
          <cell r="I206">
            <v>6052</v>
          </cell>
          <cell r="J206">
            <v>12</v>
          </cell>
          <cell r="K206" t="str">
            <v>Frasco</v>
          </cell>
          <cell r="L206">
            <v>894.24</v>
          </cell>
          <cell r="M206">
            <v>74.52</v>
          </cell>
          <cell r="N206">
            <v>0</v>
          </cell>
          <cell r="O206">
            <v>0</v>
          </cell>
          <cell r="P206">
            <v>894.24</v>
          </cell>
          <cell r="Q206">
            <v>74.52</v>
          </cell>
          <cell r="R206">
            <v>74.52</v>
          </cell>
          <cell r="S206"/>
          <cell r="T206"/>
          <cell r="U206"/>
          <cell r="V206">
            <v>74.52</v>
          </cell>
          <cell r="W206">
            <v>0</v>
          </cell>
          <cell r="X206">
            <v>0</v>
          </cell>
          <cell r="Y206"/>
        </row>
        <row r="207">
          <cell r="A207">
            <v>7461323129367</v>
          </cell>
          <cell r="B207" t="str">
            <v>BARXXROXXXGANXX0750M</v>
          </cell>
          <cell r="C207">
            <v>50202206</v>
          </cell>
          <cell r="D207" t="str">
            <v>Licor destilado</v>
          </cell>
          <cell r="E207">
            <v>209</v>
          </cell>
          <cell r="F207">
            <v>209</v>
          </cell>
          <cell r="G207">
            <v>209</v>
          </cell>
          <cell r="H207" t="str">
            <v>Ron Barceló Gran Anejo de 750 ml</v>
          </cell>
          <cell r="I207">
            <v>0</v>
          </cell>
          <cell r="J207">
            <v>12</v>
          </cell>
          <cell r="K207" t="str">
            <v>Botella</v>
          </cell>
          <cell r="L207">
            <v>1686.2400000000002</v>
          </cell>
          <cell r="M207">
            <v>140.52000000000001</v>
          </cell>
          <cell r="N207">
            <v>0.53</v>
          </cell>
          <cell r="O207">
            <v>893.70720000000017</v>
          </cell>
          <cell r="P207">
            <v>2579.9472000000005</v>
          </cell>
          <cell r="Q207">
            <v>214.99560000000005</v>
          </cell>
          <cell r="R207">
            <v>140.52000000000001</v>
          </cell>
          <cell r="S207"/>
          <cell r="T207"/>
          <cell r="U207"/>
          <cell r="V207">
            <v>140.52000000000001</v>
          </cell>
          <cell r="W207">
            <v>53</v>
          </cell>
          <cell r="X207">
            <v>0</v>
          </cell>
          <cell r="Y207"/>
        </row>
        <row r="208">
          <cell r="A208">
            <v>7461323129305</v>
          </cell>
          <cell r="B208" t="str">
            <v>BARXXROXXXIMPXX0750M</v>
          </cell>
          <cell r="C208">
            <v>50202206</v>
          </cell>
          <cell r="D208" t="str">
            <v>Licor destilado</v>
          </cell>
          <cell r="E208">
            <v>210</v>
          </cell>
          <cell r="F208">
            <v>210</v>
          </cell>
          <cell r="G208">
            <v>210</v>
          </cell>
          <cell r="H208" t="str">
            <v>Ron Barceló Imperial de 750 ml</v>
          </cell>
          <cell r="I208">
            <v>0</v>
          </cell>
          <cell r="J208">
            <v>6</v>
          </cell>
          <cell r="K208" t="str">
            <v>Botella</v>
          </cell>
          <cell r="L208">
            <v>1862.7599999999998</v>
          </cell>
          <cell r="M208">
            <v>310.45999999999998</v>
          </cell>
          <cell r="N208">
            <v>0.53</v>
          </cell>
          <cell r="O208">
            <v>987.26279999999997</v>
          </cell>
          <cell r="P208">
            <v>2850.0227999999997</v>
          </cell>
          <cell r="Q208">
            <v>475.00379999999996</v>
          </cell>
          <cell r="R208">
            <v>310.45999999999998</v>
          </cell>
          <cell r="S208"/>
          <cell r="T208"/>
          <cell r="U208"/>
          <cell r="V208">
            <v>310.45999999999998</v>
          </cell>
          <cell r="W208">
            <v>53</v>
          </cell>
          <cell r="X208">
            <v>0</v>
          </cell>
          <cell r="Y208"/>
        </row>
        <row r="209">
          <cell r="A209">
            <v>7461323129794</v>
          </cell>
          <cell r="B209" t="str">
            <v>BARXXROBLAGPLXX0750M</v>
          </cell>
          <cell r="C209">
            <v>50202206</v>
          </cell>
          <cell r="D209" t="str">
            <v>Licor destilado</v>
          </cell>
          <cell r="E209">
            <v>207</v>
          </cell>
          <cell r="F209">
            <v>207</v>
          </cell>
          <cell r="G209">
            <v>207</v>
          </cell>
          <cell r="H209" t="str">
            <v>Ron Blanco Barceló Gran Platinum de 750 ml</v>
          </cell>
          <cell r="I209">
            <v>0</v>
          </cell>
          <cell r="J209">
            <v>12</v>
          </cell>
          <cell r="K209" t="str">
            <v>Botella</v>
          </cell>
          <cell r="L209">
            <v>1686.2400000000002</v>
          </cell>
          <cell r="M209">
            <v>140.52000000000001</v>
          </cell>
          <cell r="N209">
            <v>0.53</v>
          </cell>
          <cell r="O209">
            <v>893.70720000000017</v>
          </cell>
          <cell r="P209">
            <v>2579.9472000000005</v>
          </cell>
          <cell r="Q209">
            <v>214.99560000000005</v>
          </cell>
          <cell r="R209">
            <v>140.52000000000001</v>
          </cell>
          <cell r="S209"/>
          <cell r="T209"/>
          <cell r="U209"/>
          <cell r="V209">
            <v>140.52000000000001</v>
          </cell>
          <cell r="W209">
            <v>53</v>
          </cell>
          <cell r="X209">
            <v>0</v>
          </cell>
          <cell r="Y209"/>
        </row>
        <row r="210">
          <cell r="A210">
            <v>7461323129213</v>
          </cell>
          <cell r="B210" t="str">
            <v>BARXXROBLEIMPXX0750M</v>
          </cell>
          <cell r="C210">
            <v>50202206</v>
          </cell>
          <cell r="D210" t="str">
            <v>Licor destilado</v>
          </cell>
          <cell r="E210">
            <v>208</v>
          </cell>
          <cell r="F210">
            <v>208</v>
          </cell>
          <cell r="G210">
            <v>208</v>
          </cell>
          <cell r="H210" t="str">
            <v>Ron Blend Barceló Imperial 30 Aniversario de 750 ml</v>
          </cell>
          <cell r="I210">
            <v>58</v>
          </cell>
          <cell r="J210">
            <v>3</v>
          </cell>
          <cell r="K210" t="str">
            <v>Botella</v>
          </cell>
          <cell r="L210">
            <v>4823.5199999999995</v>
          </cell>
          <cell r="M210">
            <v>1607.84</v>
          </cell>
          <cell r="N210">
            <v>0.53</v>
          </cell>
          <cell r="O210">
            <v>2556.4656</v>
          </cell>
          <cell r="P210">
            <v>7379.9856</v>
          </cell>
          <cell r="Q210">
            <v>2459.9951999999998</v>
          </cell>
          <cell r="R210">
            <v>1607.84</v>
          </cell>
          <cell r="S210"/>
          <cell r="T210"/>
          <cell r="U210"/>
          <cell r="V210">
            <v>1607.84</v>
          </cell>
          <cell r="W210">
            <v>53</v>
          </cell>
          <cell r="X210">
            <v>0</v>
          </cell>
          <cell r="Y210"/>
        </row>
        <row r="211">
          <cell r="A211">
            <v>8410261759333</v>
          </cell>
          <cell r="B211" t="str">
            <v>DSIXXCDPLLXXXXX1000M</v>
          </cell>
          <cell r="C211">
            <v>50191507</v>
          </cell>
          <cell r="D211" t="str">
            <v>Sopas o sudados preparados de repisa</v>
          </cell>
          <cell r="E211">
            <v>1563</v>
          </cell>
          <cell r="F211">
            <v>1563</v>
          </cell>
          <cell r="G211">
            <v>1563</v>
          </cell>
          <cell r="H211" t="str">
            <v>Caldo Don Simon de Pollo 1000 ml</v>
          </cell>
          <cell r="I211">
            <v>25035</v>
          </cell>
          <cell r="J211">
            <v>12</v>
          </cell>
          <cell r="K211" t="str">
            <v>Tetra Pack</v>
          </cell>
          <cell r="L211">
            <v>495.59999999999997</v>
          </cell>
          <cell r="M211">
            <v>41.3</v>
          </cell>
          <cell r="N211">
            <v>0</v>
          </cell>
          <cell r="O211">
            <v>0</v>
          </cell>
          <cell r="P211">
            <v>495.59999999999997</v>
          </cell>
          <cell r="Q211">
            <v>41.3</v>
          </cell>
          <cell r="R211">
            <v>49</v>
          </cell>
          <cell r="S211"/>
          <cell r="T211"/>
          <cell r="U211"/>
          <cell r="V211">
            <v>49</v>
          </cell>
          <cell r="W211">
            <v>0</v>
          </cell>
          <cell r="X211">
            <v>7.7000000000000028</v>
          </cell>
          <cell r="Y211"/>
        </row>
        <row r="212">
          <cell r="A212">
            <v>7501035025929</v>
          </cell>
          <cell r="B212" t="str">
            <v>VDAXXSAPICXXXXX0150M</v>
          </cell>
          <cell r="C212">
            <v>50171832</v>
          </cell>
          <cell r="D212" t="str">
            <v>Salsas para ensaladas o dips</v>
          </cell>
          <cell r="E212">
            <v>864</v>
          </cell>
          <cell r="F212">
            <v>864</v>
          </cell>
          <cell r="G212">
            <v>864</v>
          </cell>
          <cell r="H212" t="str">
            <v>Salsa De la Viuda Picante de 150 ml</v>
          </cell>
          <cell r="I212">
            <v>161613</v>
          </cell>
          <cell r="J212">
            <v>35</v>
          </cell>
          <cell r="K212" t="str">
            <v>Botella</v>
          </cell>
          <cell r="L212">
            <v>651.35</v>
          </cell>
          <cell r="M212">
            <v>18.61</v>
          </cell>
          <cell r="N212">
            <v>0</v>
          </cell>
          <cell r="O212">
            <v>0</v>
          </cell>
          <cell r="P212">
            <v>651.35</v>
          </cell>
          <cell r="Q212">
            <v>18.61</v>
          </cell>
          <cell r="R212">
            <v>18.61</v>
          </cell>
          <cell r="S212"/>
          <cell r="T212"/>
          <cell r="U212"/>
          <cell r="V212">
            <v>18.61</v>
          </cell>
          <cell r="W212">
            <v>0</v>
          </cell>
          <cell r="X212">
            <v>0</v>
          </cell>
          <cell r="Y212"/>
        </row>
        <row r="213">
          <cell r="A213">
            <v>8005110516009</v>
          </cell>
          <cell r="B213" t="str">
            <v>MUTXXSATOMACEXX0400G</v>
          </cell>
          <cell r="C213">
            <v>50171831</v>
          </cell>
          <cell r="D213" t="str">
            <v>Salsas para cocinar</v>
          </cell>
          <cell r="E213">
            <v>1545</v>
          </cell>
          <cell r="F213">
            <v>1545</v>
          </cell>
          <cell r="G213">
            <v>1545</v>
          </cell>
          <cell r="H213" t="str">
            <v>Salsa Mutti de Tomate con Aceituna de 400 g</v>
          </cell>
          <cell r="I213">
            <v>10105</v>
          </cell>
          <cell r="J213">
            <v>6</v>
          </cell>
          <cell r="K213" t="str">
            <v>Frasco</v>
          </cell>
          <cell r="L213">
            <v>529.79999999999995</v>
          </cell>
          <cell r="M213">
            <v>88.3</v>
          </cell>
          <cell r="N213">
            <v>0</v>
          </cell>
          <cell r="O213">
            <v>0</v>
          </cell>
          <cell r="P213">
            <v>529.79999999999995</v>
          </cell>
          <cell r="Q213">
            <v>88.3</v>
          </cell>
          <cell r="R213">
            <v>88.3</v>
          </cell>
          <cell r="S213"/>
          <cell r="T213"/>
          <cell r="U213"/>
          <cell r="V213">
            <v>88.3</v>
          </cell>
          <cell r="W213">
            <v>0</v>
          </cell>
          <cell r="X213">
            <v>0</v>
          </cell>
          <cell r="Y213"/>
        </row>
        <row r="214">
          <cell r="A214">
            <v>8005110517006</v>
          </cell>
          <cell r="B214" t="str">
            <v>MUTXXSATOMALBXX0400G</v>
          </cell>
          <cell r="C214">
            <v>50171831</v>
          </cell>
          <cell r="D214" t="str">
            <v>Salsas para cocinar</v>
          </cell>
          <cell r="E214">
            <v>1546</v>
          </cell>
          <cell r="F214">
            <v>1546</v>
          </cell>
          <cell r="G214">
            <v>1546</v>
          </cell>
          <cell r="H214" t="str">
            <v>Salsa Mutti de Tomate con Albahaca de 400 g</v>
          </cell>
          <cell r="I214">
            <v>14393</v>
          </cell>
          <cell r="J214">
            <v>6</v>
          </cell>
          <cell r="K214" t="str">
            <v>Frasco</v>
          </cell>
          <cell r="L214">
            <v>529.79999999999995</v>
          </cell>
          <cell r="M214">
            <v>88.3</v>
          </cell>
          <cell r="N214">
            <v>0</v>
          </cell>
          <cell r="O214">
            <v>0</v>
          </cell>
          <cell r="P214">
            <v>529.79999999999995</v>
          </cell>
          <cell r="Q214">
            <v>88.3</v>
          </cell>
          <cell r="R214">
            <v>88.3</v>
          </cell>
          <cell r="S214"/>
          <cell r="T214"/>
          <cell r="U214"/>
          <cell r="V214">
            <v>88.3</v>
          </cell>
          <cell r="W214">
            <v>0</v>
          </cell>
          <cell r="X214">
            <v>0</v>
          </cell>
          <cell r="Y214"/>
        </row>
        <row r="215">
          <cell r="A215">
            <v>8005110518003</v>
          </cell>
          <cell r="B215" t="str">
            <v>MUTXXSATOMCHPXX0400G</v>
          </cell>
          <cell r="C215">
            <v>50171831</v>
          </cell>
          <cell r="D215" t="str">
            <v>Salsas para cocinar</v>
          </cell>
          <cell r="E215">
            <v>1548</v>
          </cell>
          <cell r="F215">
            <v>1548</v>
          </cell>
          <cell r="G215">
            <v>1548</v>
          </cell>
          <cell r="H215" t="str">
            <v>Salsa Mutti de Tomate con Chile Picante de 400 g</v>
          </cell>
          <cell r="I215">
            <v>8959</v>
          </cell>
          <cell r="J215">
            <v>6</v>
          </cell>
          <cell r="K215" t="str">
            <v>Frasco</v>
          </cell>
          <cell r="L215">
            <v>529.79999999999995</v>
          </cell>
          <cell r="M215">
            <v>88.3</v>
          </cell>
          <cell r="N215">
            <v>0</v>
          </cell>
          <cell r="O215">
            <v>0</v>
          </cell>
          <cell r="P215">
            <v>529.79999999999995</v>
          </cell>
          <cell r="Q215">
            <v>88.3</v>
          </cell>
          <cell r="R215">
            <v>88.3</v>
          </cell>
          <cell r="S215"/>
          <cell r="T215"/>
          <cell r="U215"/>
          <cell r="V215">
            <v>88.3</v>
          </cell>
          <cell r="W215">
            <v>0</v>
          </cell>
          <cell r="X215">
            <v>0</v>
          </cell>
          <cell r="Y215"/>
        </row>
        <row r="216">
          <cell r="A216">
            <v>8005110000775</v>
          </cell>
          <cell r="B216" t="str">
            <v>MUTNVSATOMPAGXX0400G</v>
          </cell>
          <cell r="C216">
            <v>50171831</v>
          </cell>
          <cell r="D216" t="str">
            <v>Salsas para cocinar</v>
          </cell>
          <cell r="E216">
            <v>1547</v>
          </cell>
          <cell r="F216">
            <v>1547</v>
          </cell>
          <cell r="G216">
            <v>1547</v>
          </cell>
          <cell r="H216" t="str">
            <v>Salsa Mutti de Tomate con Queso Parmigiano Reggiano 400 g</v>
          </cell>
          <cell r="I216">
            <v>9615</v>
          </cell>
          <cell r="J216">
            <v>6</v>
          </cell>
          <cell r="K216" t="str">
            <v>Frasco</v>
          </cell>
          <cell r="L216">
            <v>529.79999999999995</v>
          </cell>
          <cell r="M216">
            <v>88.3</v>
          </cell>
          <cell r="N216">
            <v>0</v>
          </cell>
          <cell r="O216">
            <v>0</v>
          </cell>
          <cell r="P216">
            <v>529.79999999999995</v>
          </cell>
          <cell r="Q216">
            <v>88.3</v>
          </cell>
          <cell r="R216">
            <v>88.3</v>
          </cell>
          <cell r="S216"/>
          <cell r="T216"/>
          <cell r="U216"/>
          <cell r="V216">
            <v>88.3</v>
          </cell>
          <cell r="W216">
            <v>0</v>
          </cell>
          <cell r="X216">
            <v>0</v>
          </cell>
          <cell r="Y216"/>
        </row>
        <row r="217">
          <cell r="A217">
            <v>8005110551215</v>
          </cell>
          <cell r="B217" t="str">
            <v>MUTSATOPIZAROXX0400G</v>
          </cell>
          <cell r="C217">
            <v>50171831</v>
          </cell>
          <cell r="D217" t="str">
            <v>Salsas para cocinar</v>
          </cell>
          <cell r="E217">
            <v>1657</v>
          </cell>
          <cell r="F217">
            <v>1657</v>
          </cell>
          <cell r="G217">
            <v>1657</v>
          </cell>
          <cell r="H217" t="str">
            <v>Salsa Mutti Para Pizza Aromatizada de 400 g</v>
          </cell>
          <cell r="I217">
            <v>24217</v>
          </cell>
          <cell r="J217">
            <v>6</v>
          </cell>
          <cell r="K217" t="str">
            <v>Frasco</v>
          </cell>
          <cell r="L217">
            <v>435.72</v>
          </cell>
          <cell r="M217">
            <v>72.62</v>
          </cell>
          <cell r="N217">
            <v>0</v>
          </cell>
          <cell r="O217">
            <v>0</v>
          </cell>
          <cell r="P217">
            <v>435.72</v>
          </cell>
          <cell r="Q217">
            <v>72.62</v>
          </cell>
          <cell r="R217">
            <v>72.62</v>
          </cell>
          <cell r="S217"/>
          <cell r="T217"/>
          <cell r="U217"/>
          <cell r="V217">
            <v>72.62</v>
          </cell>
          <cell r="W217">
            <v>0</v>
          </cell>
          <cell r="X217">
            <v>0</v>
          </cell>
          <cell r="Y217"/>
        </row>
        <row r="218">
          <cell r="A218">
            <v>8002210112445</v>
          </cell>
          <cell r="B218" t="str">
            <v>BERXXSAPESCLAXX0190G</v>
          </cell>
          <cell r="C218">
            <v>50171831</v>
          </cell>
          <cell r="D218" t="str">
            <v>Salsas para cocinar</v>
          </cell>
          <cell r="E218">
            <v>236</v>
          </cell>
          <cell r="F218">
            <v>236</v>
          </cell>
          <cell r="G218">
            <v>236</v>
          </cell>
          <cell r="H218" t="str">
            <v>Salsa Pesto Filippo Berio Clásico de 190 gr</v>
          </cell>
          <cell r="I218">
            <v>12812</v>
          </cell>
          <cell r="J218">
            <v>6</v>
          </cell>
          <cell r="K218" t="str">
            <v>Frasco</v>
          </cell>
          <cell r="L218">
            <v>331.79999999999995</v>
          </cell>
          <cell r="M218">
            <v>55.3</v>
          </cell>
          <cell r="N218">
            <v>0</v>
          </cell>
          <cell r="O218">
            <v>0</v>
          </cell>
          <cell r="P218">
            <v>331.79999999999995</v>
          </cell>
          <cell r="Q218">
            <v>55.29999999999999</v>
          </cell>
          <cell r="R218">
            <v>55.3</v>
          </cell>
          <cell r="S218"/>
          <cell r="T218"/>
          <cell r="U218"/>
          <cell r="V218">
            <v>55.3</v>
          </cell>
          <cell r="W218">
            <v>0</v>
          </cell>
          <cell r="X218">
            <v>0</v>
          </cell>
          <cell r="Y218"/>
        </row>
        <row r="219">
          <cell r="A219">
            <v>8002210129702</v>
          </cell>
          <cell r="B219" t="str">
            <v>BERXXSAPESCLAXX0520G</v>
          </cell>
          <cell r="C219">
            <v>50171831</v>
          </cell>
          <cell r="D219" t="str">
            <v>Salsas para cocinar</v>
          </cell>
          <cell r="E219">
            <v>1331</v>
          </cell>
          <cell r="F219">
            <v>1331</v>
          </cell>
          <cell r="G219">
            <v>1331</v>
          </cell>
          <cell r="H219" t="str">
            <v>Salsa Pesto Filippo Berio Clásico de 520 g</v>
          </cell>
          <cell r="I219">
            <v>4080</v>
          </cell>
          <cell r="J219">
            <v>6</v>
          </cell>
          <cell r="K219" t="str">
            <v>Frasco</v>
          </cell>
          <cell r="L219">
            <v>861.59999999999991</v>
          </cell>
          <cell r="M219">
            <v>143.6</v>
          </cell>
          <cell r="N219">
            <v>0</v>
          </cell>
          <cell r="O219">
            <v>0</v>
          </cell>
          <cell r="P219">
            <v>861.59999999999991</v>
          </cell>
          <cell r="Q219">
            <v>143.6</v>
          </cell>
          <cell r="R219">
            <v>143.6</v>
          </cell>
          <cell r="S219"/>
          <cell r="T219"/>
          <cell r="U219"/>
          <cell r="V219">
            <v>143.6</v>
          </cell>
          <cell r="W219">
            <v>0</v>
          </cell>
          <cell r="X219">
            <v>0</v>
          </cell>
          <cell r="Y219"/>
        </row>
        <row r="220">
          <cell r="A220">
            <v>8002210112704</v>
          </cell>
          <cell r="B220" t="str">
            <v>BERXXSAPESTOSXX0190G</v>
          </cell>
          <cell r="C220">
            <v>50171831</v>
          </cell>
          <cell r="D220" t="str">
            <v>Salsas para cocinar</v>
          </cell>
          <cell r="E220">
            <v>239</v>
          </cell>
          <cell r="F220">
            <v>239</v>
          </cell>
          <cell r="G220">
            <v>239</v>
          </cell>
          <cell r="H220" t="str">
            <v>Salsa Pesto Filippo Berio Tomate Seco de 190 gr</v>
          </cell>
          <cell r="I220">
            <v>6408</v>
          </cell>
          <cell r="J220">
            <v>6</v>
          </cell>
          <cell r="K220" t="str">
            <v>Frasco</v>
          </cell>
          <cell r="L220">
            <v>331.79999999999995</v>
          </cell>
          <cell r="M220">
            <v>55.3</v>
          </cell>
          <cell r="N220">
            <v>0</v>
          </cell>
          <cell r="O220">
            <v>0</v>
          </cell>
          <cell r="P220">
            <v>331.79999999999995</v>
          </cell>
          <cell r="Q220">
            <v>55.29999999999999</v>
          </cell>
          <cell r="R220">
            <v>55.3</v>
          </cell>
          <cell r="S220"/>
          <cell r="T220"/>
          <cell r="U220"/>
          <cell r="V220">
            <v>55.3</v>
          </cell>
          <cell r="W220">
            <v>0</v>
          </cell>
          <cell r="X220">
            <v>0</v>
          </cell>
          <cell r="Y220"/>
        </row>
        <row r="221">
          <cell r="A221">
            <v>8002210125209</v>
          </cell>
          <cell r="B221" t="str">
            <v>BERXXSAPESTMRXX0190G</v>
          </cell>
          <cell r="C221">
            <v>50171831</v>
          </cell>
          <cell r="D221" t="str">
            <v>Salsas para cocinar</v>
          </cell>
          <cell r="E221">
            <v>238</v>
          </cell>
          <cell r="F221">
            <v>238</v>
          </cell>
          <cell r="G221">
            <v>238</v>
          </cell>
          <cell r="H221" t="str">
            <v>Salsa Pesto Filippo Berio Tomate y Ricota de 190 gr</v>
          </cell>
          <cell r="I221">
            <v>997</v>
          </cell>
          <cell r="J221">
            <v>6</v>
          </cell>
          <cell r="K221" t="str">
            <v>Frasco</v>
          </cell>
          <cell r="L221">
            <v>331.79999999999995</v>
          </cell>
          <cell r="M221">
            <v>55.3</v>
          </cell>
          <cell r="N221">
            <v>0</v>
          </cell>
          <cell r="O221">
            <v>0</v>
          </cell>
          <cell r="P221">
            <v>331.79999999999995</v>
          </cell>
          <cell r="Q221">
            <v>55.29999999999999</v>
          </cell>
          <cell r="R221">
            <v>55.3</v>
          </cell>
          <cell r="S221"/>
          <cell r="T221"/>
          <cell r="U221"/>
          <cell r="V221">
            <v>55.3</v>
          </cell>
          <cell r="W221">
            <v>0</v>
          </cell>
          <cell r="X221">
            <v>0</v>
          </cell>
          <cell r="Y221"/>
        </row>
        <row r="222">
          <cell r="A222">
            <v>8005110002984</v>
          </cell>
          <cell r="B222" t="str">
            <v>MUTXXSAPESAMLXX0180G</v>
          </cell>
          <cell r="C222">
            <v>50171831</v>
          </cell>
          <cell r="D222" t="str">
            <v>Salsas para cocinar</v>
          </cell>
          <cell r="E222">
            <v>1706</v>
          </cell>
          <cell r="F222">
            <v>1706</v>
          </cell>
          <cell r="G222">
            <v>1706</v>
          </cell>
          <cell r="H222" t="str">
            <v>Salsa Pesto Mutti Amarillo de 180 g</v>
          </cell>
          <cell r="I222">
            <v>2862</v>
          </cell>
          <cell r="J222">
            <v>12</v>
          </cell>
          <cell r="K222" t="str">
            <v>Frasco</v>
          </cell>
          <cell r="L222">
            <v>930</v>
          </cell>
          <cell r="M222">
            <v>77.5</v>
          </cell>
          <cell r="N222">
            <v>0</v>
          </cell>
          <cell r="O222">
            <v>0</v>
          </cell>
          <cell r="P222">
            <v>930</v>
          </cell>
          <cell r="Q222">
            <v>77.5</v>
          </cell>
          <cell r="R222">
            <v>77.5</v>
          </cell>
          <cell r="S222"/>
          <cell r="T222"/>
          <cell r="U222"/>
          <cell r="V222">
            <v>77.5</v>
          </cell>
          <cell r="W222">
            <v>0</v>
          </cell>
          <cell r="X222">
            <v>0</v>
          </cell>
          <cell r="Y222"/>
        </row>
        <row r="223">
          <cell r="A223">
            <v>8005110001598</v>
          </cell>
          <cell r="B223" t="str">
            <v>MUTXXSAPESNAJXX0180G</v>
          </cell>
          <cell r="C223">
            <v>50171831</v>
          </cell>
          <cell r="D223" t="str">
            <v>Salsas para cocinar</v>
          </cell>
          <cell r="E223">
            <v>1707</v>
          </cell>
          <cell r="F223">
            <v>1707</v>
          </cell>
          <cell r="G223">
            <v>1707</v>
          </cell>
          <cell r="H223" t="str">
            <v>Salsa Pesto Mutti Naranja de 180 g</v>
          </cell>
          <cell r="I223">
            <v>2302</v>
          </cell>
          <cell r="J223">
            <v>12</v>
          </cell>
          <cell r="K223" t="str">
            <v>Frasco</v>
          </cell>
          <cell r="L223">
            <v>930</v>
          </cell>
          <cell r="M223">
            <v>77.5</v>
          </cell>
          <cell r="N223">
            <v>0</v>
          </cell>
          <cell r="O223">
            <v>0</v>
          </cell>
          <cell r="P223">
            <v>930</v>
          </cell>
          <cell r="Q223">
            <v>77.5</v>
          </cell>
          <cell r="R223">
            <v>77.5</v>
          </cell>
          <cell r="S223"/>
          <cell r="T223"/>
          <cell r="U223"/>
          <cell r="V223">
            <v>77.5</v>
          </cell>
          <cell r="W223">
            <v>0</v>
          </cell>
          <cell r="X223">
            <v>0</v>
          </cell>
          <cell r="Y223"/>
        </row>
        <row r="224">
          <cell r="A224">
            <v>8005110001550</v>
          </cell>
          <cell r="B224" t="str">
            <v>MUTXXSAPESROJXX0180G</v>
          </cell>
          <cell r="C224">
            <v>50171831</v>
          </cell>
          <cell r="D224" t="str">
            <v>Salsas para cocinar</v>
          </cell>
          <cell r="E224">
            <v>1708</v>
          </cell>
          <cell r="F224">
            <v>1708</v>
          </cell>
          <cell r="G224">
            <v>1708</v>
          </cell>
          <cell r="H224" t="str">
            <v>Salsa Pesto Mutti Rojo de 180 g</v>
          </cell>
          <cell r="I224">
            <v>9308</v>
          </cell>
          <cell r="J224">
            <v>12</v>
          </cell>
          <cell r="K224" t="str">
            <v>Frasco</v>
          </cell>
          <cell r="L224">
            <v>930</v>
          </cell>
          <cell r="M224">
            <v>77.5</v>
          </cell>
          <cell r="N224">
            <v>0</v>
          </cell>
          <cell r="O224">
            <v>0</v>
          </cell>
          <cell r="P224">
            <v>930</v>
          </cell>
          <cell r="Q224">
            <v>77.5</v>
          </cell>
          <cell r="R224">
            <v>77.5</v>
          </cell>
          <cell r="S224"/>
          <cell r="T224"/>
          <cell r="U224"/>
          <cell r="V224">
            <v>77.5</v>
          </cell>
          <cell r="W224">
            <v>0</v>
          </cell>
          <cell r="X224">
            <v>0</v>
          </cell>
          <cell r="Y224"/>
        </row>
        <row r="225">
          <cell r="A225">
            <v>7502219320656</v>
          </cell>
          <cell r="B225" t="str">
            <v>VDAXXSAPICTRIXX0150M</v>
          </cell>
          <cell r="C225">
            <v>50171832</v>
          </cell>
          <cell r="D225" t="str">
            <v>Salsas para ensaladas o dips</v>
          </cell>
          <cell r="E225">
            <v>863</v>
          </cell>
          <cell r="F225">
            <v>863</v>
          </cell>
          <cell r="G225">
            <v>863</v>
          </cell>
          <cell r="H225" t="str">
            <v>Salsa De la Viuda Picante Trio de 150 ml</v>
          </cell>
          <cell r="I225">
            <v>2354</v>
          </cell>
          <cell r="J225">
            <v>11</v>
          </cell>
          <cell r="K225" t="str">
            <v>Botella</v>
          </cell>
          <cell r="L225">
            <v>614.13</v>
          </cell>
          <cell r="M225">
            <v>55.83</v>
          </cell>
          <cell r="N225">
            <v>0</v>
          </cell>
          <cell r="O225">
            <v>0</v>
          </cell>
          <cell r="P225">
            <v>614.13</v>
          </cell>
          <cell r="Q225">
            <v>55.83</v>
          </cell>
          <cell r="R225">
            <v>55.83</v>
          </cell>
          <cell r="S225"/>
          <cell r="T225"/>
          <cell r="U225"/>
          <cell r="V225">
            <v>55.83</v>
          </cell>
          <cell r="W225">
            <v>0</v>
          </cell>
          <cell r="X225">
            <v>0</v>
          </cell>
          <cell r="Y225"/>
        </row>
        <row r="226">
          <cell r="A226">
            <v>8410261151328</v>
          </cell>
          <cell r="B226" t="str">
            <v>DSIXXSGXXXROSXX1500M</v>
          </cell>
          <cell r="C226">
            <v>50202200</v>
          </cell>
          <cell r="D226" t="str">
            <v>Bebidas alcoholicas</v>
          </cell>
          <cell r="E226">
            <v>1661</v>
          </cell>
          <cell r="F226">
            <v>1661</v>
          </cell>
          <cell r="G226">
            <v>1661</v>
          </cell>
          <cell r="H226" t="str">
            <v>Sangria Don Simon Rosada de 1500 ml</v>
          </cell>
          <cell r="I226">
            <v>0</v>
          </cell>
          <cell r="J226">
            <v>6</v>
          </cell>
          <cell r="K226" t="str">
            <v>Botella</v>
          </cell>
          <cell r="L226">
            <v>497.28</v>
          </cell>
          <cell r="M226">
            <v>82.88</v>
          </cell>
          <cell r="N226">
            <v>0.26500000000000001</v>
          </cell>
          <cell r="O226">
            <v>131.7792</v>
          </cell>
          <cell r="P226">
            <v>629.05919999999992</v>
          </cell>
          <cell r="Q226">
            <v>104.84319999999998</v>
          </cell>
          <cell r="R226">
            <v>82.88</v>
          </cell>
          <cell r="S226"/>
          <cell r="T226"/>
          <cell r="U226"/>
          <cell r="V226">
            <v>82.88</v>
          </cell>
          <cell r="W226">
            <v>26.5</v>
          </cell>
          <cell r="X226">
            <v>0</v>
          </cell>
          <cell r="Y226"/>
        </row>
        <row r="227">
          <cell r="A227">
            <v>8428688035336</v>
          </cell>
          <cell r="B227" t="str">
            <v>BHEXXCHESTXXXXX0100G</v>
          </cell>
          <cell r="C227">
            <v>50112009</v>
          </cell>
          <cell r="D227" t="str">
            <v>Cerdo, procesado con aditivos</v>
          </cell>
          <cell r="E227">
            <v>1761</v>
          </cell>
          <cell r="F227">
            <v>1761</v>
          </cell>
          <cell r="G227">
            <v>1761</v>
          </cell>
          <cell r="H227" t="str">
            <v>Sobre Chorizo Cular Bellota 100% Iberico(Oro) Beher de 100g</v>
          </cell>
          <cell r="I227">
            <v>1658</v>
          </cell>
          <cell r="J227">
            <v>10</v>
          </cell>
          <cell r="K227" t="str">
            <v>Paquete</v>
          </cell>
          <cell r="L227">
            <v>2100</v>
          </cell>
          <cell r="M227">
            <v>210</v>
          </cell>
          <cell r="N227">
            <v>0</v>
          </cell>
          <cell r="O227">
            <v>0</v>
          </cell>
          <cell r="P227">
            <v>2100</v>
          </cell>
          <cell r="Q227">
            <v>210</v>
          </cell>
          <cell r="R227">
            <v>210</v>
          </cell>
          <cell r="S227"/>
          <cell r="T227"/>
          <cell r="U227"/>
          <cell r="V227">
            <v>210</v>
          </cell>
          <cell r="W227">
            <v>0</v>
          </cell>
          <cell r="X227">
            <v>0</v>
          </cell>
          <cell r="Y227"/>
        </row>
        <row r="228">
          <cell r="A228">
            <v>8428688031246</v>
          </cell>
          <cell r="B228" t="str">
            <v>BHEXXJIESTXXXXX0100G</v>
          </cell>
          <cell r="C228">
            <v>50111514</v>
          </cell>
          <cell r="D228" t="str">
            <v>Cerdo, minimamente procesado sin aditivos</v>
          </cell>
          <cell r="E228">
            <v>1758</v>
          </cell>
          <cell r="F228">
            <v>1758</v>
          </cell>
          <cell r="G228">
            <v>1758</v>
          </cell>
          <cell r="H228" t="str">
            <v>Sobre Jamon de Bellota 100% Iberico (Oro) Beher 100g</v>
          </cell>
          <cell r="I228">
            <v>1392</v>
          </cell>
          <cell r="J228">
            <v>10</v>
          </cell>
          <cell r="K228" t="str">
            <v>Paquete</v>
          </cell>
          <cell r="L228">
            <v>5450</v>
          </cell>
          <cell r="M228">
            <v>545</v>
          </cell>
          <cell r="N228">
            <v>0</v>
          </cell>
          <cell r="O228">
            <v>0</v>
          </cell>
          <cell r="P228">
            <v>5450</v>
          </cell>
          <cell r="Q228">
            <v>545</v>
          </cell>
          <cell r="R228">
            <v>545</v>
          </cell>
          <cell r="S228"/>
          <cell r="T228"/>
          <cell r="U228"/>
          <cell r="V228">
            <v>545</v>
          </cell>
          <cell r="W228">
            <v>0</v>
          </cell>
          <cell r="X228">
            <v>0</v>
          </cell>
          <cell r="Y228"/>
        </row>
        <row r="229">
          <cell r="A229">
            <v>8428688033332</v>
          </cell>
          <cell r="B229" t="str">
            <v>BHEXXLMESTXXXXX0100G</v>
          </cell>
          <cell r="C229">
            <v>50112009</v>
          </cell>
          <cell r="D229" t="str">
            <v>Cerdo, procesado con aditivos</v>
          </cell>
          <cell r="E229">
            <v>1760</v>
          </cell>
          <cell r="F229">
            <v>1760</v>
          </cell>
          <cell r="G229">
            <v>1760</v>
          </cell>
          <cell r="H229" t="str">
            <v>Sobre Lomo de Bellota 100% Iberico Beher de 100g</v>
          </cell>
          <cell r="I229">
            <v>1611</v>
          </cell>
          <cell r="J229">
            <v>10</v>
          </cell>
          <cell r="K229" t="str">
            <v>Paquete</v>
          </cell>
          <cell r="L229">
            <v>3500</v>
          </cell>
          <cell r="M229">
            <v>350</v>
          </cell>
          <cell r="N229">
            <v>0</v>
          </cell>
          <cell r="O229">
            <v>0</v>
          </cell>
          <cell r="P229">
            <v>3500</v>
          </cell>
          <cell r="Q229">
            <v>350</v>
          </cell>
          <cell r="R229">
            <v>350</v>
          </cell>
          <cell r="S229"/>
          <cell r="T229"/>
          <cell r="U229"/>
          <cell r="V229">
            <v>350</v>
          </cell>
          <cell r="W229">
            <v>0</v>
          </cell>
          <cell r="X229">
            <v>0</v>
          </cell>
          <cell r="Y229"/>
        </row>
        <row r="230">
          <cell r="A230">
            <v>8428688032243</v>
          </cell>
          <cell r="B230" t="str">
            <v>BHEXXPIESTXXXXX0100G</v>
          </cell>
          <cell r="C230">
            <v>50111514</v>
          </cell>
          <cell r="D230" t="str">
            <v>Cerdo, minimamente procesado sin aditivos</v>
          </cell>
          <cell r="E230">
            <v>1759</v>
          </cell>
          <cell r="F230">
            <v>1759</v>
          </cell>
          <cell r="G230">
            <v>1759</v>
          </cell>
          <cell r="H230" t="str">
            <v>Sobre Paleta de Bellota 100% Iberico (Oro) Beher 100g</v>
          </cell>
          <cell r="I230">
            <v>1323</v>
          </cell>
          <cell r="J230">
            <v>10</v>
          </cell>
          <cell r="K230" t="str">
            <v>Paquete</v>
          </cell>
          <cell r="L230">
            <v>3600</v>
          </cell>
          <cell r="M230">
            <v>360</v>
          </cell>
          <cell r="N230">
            <v>0</v>
          </cell>
          <cell r="O230">
            <v>0</v>
          </cell>
          <cell r="P230">
            <v>3600</v>
          </cell>
          <cell r="Q230">
            <v>360</v>
          </cell>
          <cell r="R230">
            <v>360</v>
          </cell>
          <cell r="S230"/>
          <cell r="T230"/>
          <cell r="U230"/>
          <cell r="V230">
            <v>360</v>
          </cell>
          <cell r="W230">
            <v>0</v>
          </cell>
          <cell r="X230">
            <v>0</v>
          </cell>
          <cell r="Y230"/>
        </row>
        <row r="231">
          <cell r="A231">
            <v>8428688036333</v>
          </cell>
          <cell r="B231" t="str">
            <v>BHEXXSCESTXXXXX0100G</v>
          </cell>
          <cell r="C231">
            <v>50112009</v>
          </cell>
          <cell r="D231" t="str">
            <v>Cerdo, procesado con aditivos</v>
          </cell>
          <cell r="E231">
            <v>1762</v>
          </cell>
          <cell r="F231">
            <v>1762</v>
          </cell>
          <cell r="G231">
            <v>1762</v>
          </cell>
          <cell r="H231" t="str">
            <v>Sobre Salchichon 100% Iberico (Oro) Beher de 100g</v>
          </cell>
          <cell r="I231">
            <v>1612</v>
          </cell>
          <cell r="J231">
            <v>10</v>
          </cell>
          <cell r="K231" t="str">
            <v>Paquete</v>
          </cell>
          <cell r="L231">
            <v>2100</v>
          </cell>
          <cell r="M231">
            <v>210</v>
          </cell>
          <cell r="N231">
            <v>0</v>
          </cell>
          <cell r="O231">
            <v>0</v>
          </cell>
          <cell r="P231">
            <v>2100</v>
          </cell>
          <cell r="Q231">
            <v>210</v>
          </cell>
          <cell r="R231">
            <v>210</v>
          </cell>
          <cell r="S231"/>
          <cell r="T231"/>
          <cell r="U231"/>
          <cell r="V231">
            <v>210</v>
          </cell>
          <cell r="W231">
            <v>0</v>
          </cell>
          <cell r="X231">
            <v>0</v>
          </cell>
          <cell r="Y231"/>
        </row>
        <row r="232">
          <cell r="A232">
            <v>856429008192</v>
          </cell>
          <cell r="B232" t="str">
            <v>CELTWTEORGCRCXX0025G</v>
          </cell>
          <cell r="C232">
            <v>50201700</v>
          </cell>
          <cell r="D232" t="str">
            <v>Cafe y te</v>
          </cell>
          <cell r="E232">
            <v>1639</v>
          </cell>
          <cell r="F232">
            <v>1639</v>
          </cell>
          <cell r="G232">
            <v>1639</v>
          </cell>
          <cell r="H232" t="str">
            <v>Te Celestial Tea Well Organico Curcuma (12 sobres) 25g</v>
          </cell>
          <cell r="I232">
            <v>3086</v>
          </cell>
          <cell r="J232">
            <v>6</v>
          </cell>
          <cell r="K232" t="str">
            <v>Caja</v>
          </cell>
          <cell r="L232">
            <v>472.79999999999995</v>
          </cell>
          <cell r="M232">
            <v>78.8</v>
          </cell>
          <cell r="N232">
            <v>0</v>
          </cell>
          <cell r="O232">
            <v>0</v>
          </cell>
          <cell r="P232">
            <v>472.79999999999995</v>
          </cell>
          <cell r="Q232">
            <v>78.8</v>
          </cell>
          <cell r="R232">
            <v>78.8</v>
          </cell>
          <cell r="S232"/>
          <cell r="T232"/>
          <cell r="U232"/>
          <cell r="V232">
            <v>78.8</v>
          </cell>
          <cell r="W232">
            <v>0</v>
          </cell>
          <cell r="X232">
            <v>0</v>
          </cell>
          <cell r="Y232"/>
        </row>
        <row r="233">
          <cell r="A233">
            <v>856429008185</v>
          </cell>
          <cell r="B233" t="str">
            <v>CELTWTEORGJEMXX0018G</v>
          </cell>
          <cell r="C233">
            <v>50201700</v>
          </cell>
          <cell r="D233" t="str">
            <v>Cafe y te</v>
          </cell>
          <cell r="E233">
            <v>1640</v>
          </cell>
          <cell r="F233">
            <v>1640</v>
          </cell>
          <cell r="G233">
            <v>1640</v>
          </cell>
          <cell r="H233" t="str">
            <v>Te Celestial Tea Well Organico Jengibre Menta (12 sobres) 18g</v>
          </cell>
          <cell r="I233">
            <v>0</v>
          </cell>
          <cell r="J233">
            <v>6</v>
          </cell>
          <cell r="K233" t="str">
            <v>Caja</v>
          </cell>
          <cell r="L233">
            <v>472.79999999999995</v>
          </cell>
          <cell r="M233">
            <v>78.8</v>
          </cell>
          <cell r="N233">
            <v>0</v>
          </cell>
          <cell r="O233">
            <v>0</v>
          </cell>
          <cell r="P233">
            <v>472.79999999999995</v>
          </cell>
          <cell r="Q233">
            <v>78.8</v>
          </cell>
          <cell r="R233">
            <v>78.8</v>
          </cell>
          <cell r="S233"/>
          <cell r="T233"/>
          <cell r="U233"/>
          <cell r="V233">
            <v>78.8</v>
          </cell>
          <cell r="W233">
            <v>0</v>
          </cell>
          <cell r="X233">
            <v>0</v>
          </cell>
          <cell r="Y233"/>
        </row>
        <row r="234">
          <cell r="A234">
            <v>856429008208</v>
          </cell>
          <cell r="B234" t="str">
            <v>CELTWTEORGMVEXX0018G</v>
          </cell>
          <cell r="C234">
            <v>50201700</v>
          </cell>
          <cell r="D234" t="str">
            <v>Cafe y te</v>
          </cell>
          <cell r="E234">
            <v>1641</v>
          </cell>
          <cell r="F234">
            <v>1641</v>
          </cell>
          <cell r="G234">
            <v>1641</v>
          </cell>
          <cell r="H234" t="str">
            <v>Te Celestial Tea Well Organico Matcha Verde (12 sobres) 18g</v>
          </cell>
          <cell r="I234">
            <v>3577</v>
          </cell>
          <cell r="J234">
            <v>6</v>
          </cell>
          <cell r="K234" t="str">
            <v>Caja</v>
          </cell>
          <cell r="L234">
            <v>472.79999999999995</v>
          </cell>
          <cell r="M234">
            <v>78.8</v>
          </cell>
          <cell r="N234">
            <v>0</v>
          </cell>
          <cell r="O234">
            <v>0</v>
          </cell>
          <cell r="P234">
            <v>472.79999999999995</v>
          </cell>
          <cell r="Q234">
            <v>78.8</v>
          </cell>
          <cell r="R234">
            <v>78.8</v>
          </cell>
          <cell r="S234"/>
          <cell r="T234"/>
          <cell r="U234"/>
          <cell r="V234">
            <v>78.8</v>
          </cell>
          <cell r="W234">
            <v>0</v>
          </cell>
          <cell r="X234">
            <v>0</v>
          </cell>
          <cell r="Y234"/>
        </row>
        <row r="235">
          <cell r="A235">
            <v>70734053160</v>
          </cell>
          <cell r="B235" t="str">
            <v>CELXXTEXXXFRAXX0045G</v>
          </cell>
          <cell r="C235">
            <v>50201715</v>
          </cell>
          <cell r="D235" t="str">
            <v>Te de frutas</v>
          </cell>
          <cell r="E235">
            <v>1836</v>
          </cell>
          <cell r="F235">
            <v>1836</v>
          </cell>
          <cell r="G235">
            <v>1836</v>
          </cell>
          <cell r="H235" t="str">
            <v>Te Frambuesa Celestial (20 sobre) 45 g</v>
          </cell>
          <cell r="I235">
            <v>2371</v>
          </cell>
          <cell r="J235">
            <v>6</v>
          </cell>
          <cell r="K235" t="str">
            <v>Caja</v>
          </cell>
          <cell r="L235">
            <v>414.59999999999997</v>
          </cell>
          <cell r="M235">
            <v>69.099999999999994</v>
          </cell>
          <cell r="N235">
            <v>0</v>
          </cell>
          <cell r="O235">
            <v>0</v>
          </cell>
          <cell r="P235">
            <v>414.59999999999997</v>
          </cell>
          <cell r="Q235">
            <v>69.099999999999994</v>
          </cell>
          <cell r="R235">
            <v>69.099999999999994</v>
          </cell>
          <cell r="S235"/>
          <cell r="T235"/>
          <cell r="U235"/>
          <cell r="V235">
            <v>69.099999999999994</v>
          </cell>
          <cell r="W235">
            <v>0</v>
          </cell>
          <cell r="X235">
            <v>0</v>
          </cell>
          <cell r="Y235"/>
        </row>
        <row r="236">
          <cell r="A236">
            <v>70734000034</v>
          </cell>
          <cell r="B236" t="str">
            <v>SLPXXTEHEBXXXXX0028G</v>
          </cell>
          <cell r="C236">
            <v>50201700</v>
          </cell>
          <cell r="D236" t="str">
            <v>Cafe y te</v>
          </cell>
          <cell r="E236">
            <v>1648</v>
          </cell>
          <cell r="F236">
            <v>1648</v>
          </cell>
          <cell r="G236">
            <v>1648</v>
          </cell>
          <cell r="H236" t="str">
            <v>Te Herbal Celestial - Sleepytime (20 sobres) - 29 g</v>
          </cell>
          <cell r="I236">
            <v>0</v>
          </cell>
          <cell r="J236">
            <v>6</v>
          </cell>
          <cell r="K236" t="str">
            <v>Caja</v>
          </cell>
          <cell r="L236">
            <v>414.59999999999997</v>
          </cell>
          <cell r="M236">
            <v>69.099999999999994</v>
          </cell>
          <cell r="N236">
            <v>0</v>
          </cell>
          <cell r="O236">
            <v>0</v>
          </cell>
          <cell r="P236">
            <v>414.59999999999997</v>
          </cell>
          <cell r="Q236">
            <v>69.099999999999994</v>
          </cell>
          <cell r="R236">
            <v>69.099999999999994</v>
          </cell>
          <cell r="S236"/>
          <cell r="T236"/>
          <cell r="U236"/>
          <cell r="V236">
            <v>69.099999999999994</v>
          </cell>
          <cell r="W236">
            <v>0</v>
          </cell>
          <cell r="X236">
            <v>0</v>
          </cell>
          <cell r="Y236"/>
        </row>
        <row r="237">
          <cell r="A237">
            <v>70734052439</v>
          </cell>
          <cell r="B237" t="str">
            <v>CELXXTEHEBSAMXX0030G</v>
          </cell>
          <cell r="C237">
            <v>50201700</v>
          </cell>
          <cell r="D237" t="str">
            <v>Cafe y te</v>
          </cell>
          <cell r="E237">
            <v>1644</v>
          </cell>
          <cell r="F237">
            <v>1644</v>
          </cell>
          <cell r="G237">
            <v>1644</v>
          </cell>
          <cell r="H237" t="str">
            <v>Te Herbal Celestial Surtido de 30 g</v>
          </cell>
          <cell r="I237">
            <v>5839</v>
          </cell>
          <cell r="J237">
            <v>6</v>
          </cell>
          <cell r="K237" t="str">
            <v>Caja</v>
          </cell>
          <cell r="L237">
            <v>414.59999999999997</v>
          </cell>
          <cell r="M237">
            <v>69.099999999999994</v>
          </cell>
          <cell r="N237">
            <v>0</v>
          </cell>
          <cell r="O237">
            <v>0</v>
          </cell>
          <cell r="P237">
            <v>414.59999999999997</v>
          </cell>
          <cell r="Q237">
            <v>69.099999999999994</v>
          </cell>
          <cell r="R237">
            <v>0</v>
          </cell>
          <cell r="S237"/>
          <cell r="T237"/>
          <cell r="U237"/>
          <cell r="V237">
            <v>69.099999999999994</v>
          </cell>
          <cell r="W237">
            <v>0</v>
          </cell>
          <cell r="X237">
            <v>0</v>
          </cell>
          <cell r="Y237"/>
        </row>
        <row r="238">
          <cell r="A238">
            <v>70734053108</v>
          </cell>
          <cell r="B238" t="str">
            <v>CELXXTEHIEMCNXX0045G</v>
          </cell>
          <cell r="C238">
            <v>50201700</v>
          </cell>
          <cell r="D238" t="str">
            <v>Cafe y te</v>
          </cell>
          <cell r="E238">
            <v>1645</v>
          </cell>
          <cell r="F238">
            <v>1645</v>
          </cell>
          <cell r="G238">
            <v>1645</v>
          </cell>
          <cell r="H238" t="str">
            <v>Te Herbal Celestial Canela Manzana (20 sobres) 48 g</v>
          </cell>
          <cell r="I238">
            <v>4591</v>
          </cell>
          <cell r="J238">
            <v>6</v>
          </cell>
          <cell r="K238" t="str">
            <v>Caja</v>
          </cell>
          <cell r="L238">
            <v>414.59999999999997</v>
          </cell>
          <cell r="M238">
            <v>69.099999999999994</v>
          </cell>
          <cell r="N238">
            <v>0</v>
          </cell>
          <cell r="O238">
            <v>0</v>
          </cell>
          <cell r="P238">
            <v>414.59999999999997</v>
          </cell>
          <cell r="Q238">
            <v>69.099999999999994</v>
          </cell>
          <cell r="R238">
            <v>69.099999999999994</v>
          </cell>
          <cell r="S238"/>
          <cell r="T238"/>
          <cell r="U238"/>
          <cell r="V238">
            <v>69.099999999999994</v>
          </cell>
          <cell r="W238">
            <v>0</v>
          </cell>
          <cell r="X238">
            <v>0</v>
          </cell>
          <cell r="Y238"/>
        </row>
        <row r="239">
          <cell r="A239">
            <v>70734055003</v>
          </cell>
          <cell r="B239" t="str">
            <v>CELXXTEFRUSAMXX0040G</v>
          </cell>
          <cell r="C239">
            <v>50201700</v>
          </cell>
          <cell r="D239" t="str">
            <v>Cafe y te</v>
          </cell>
          <cell r="E239">
            <v>1643</v>
          </cell>
          <cell r="F239">
            <v>1643</v>
          </cell>
          <cell r="G239">
            <v>1643</v>
          </cell>
          <cell r="H239" t="str">
            <v>Te Herbal Celestial Frutal (18 sobres) Surtido 40 g</v>
          </cell>
          <cell r="I239">
            <v>3</v>
          </cell>
          <cell r="J239">
            <v>6</v>
          </cell>
          <cell r="K239" t="str">
            <v>Caja</v>
          </cell>
          <cell r="L239">
            <v>414.59999999999997</v>
          </cell>
          <cell r="M239">
            <v>69.099999999999994</v>
          </cell>
          <cell r="N239">
            <v>0</v>
          </cell>
          <cell r="O239">
            <v>0</v>
          </cell>
          <cell r="P239">
            <v>414.59999999999997</v>
          </cell>
          <cell r="Q239">
            <v>69.099999999999994</v>
          </cell>
          <cell r="R239">
            <v>69.099999999999994</v>
          </cell>
          <cell r="S239"/>
          <cell r="T239"/>
          <cell r="U239"/>
          <cell r="V239">
            <v>69.099999999999994</v>
          </cell>
          <cell r="W239">
            <v>0</v>
          </cell>
          <cell r="X239">
            <v>0</v>
          </cell>
          <cell r="Y239"/>
        </row>
        <row r="240">
          <cell r="A240">
            <v>70734053177</v>
          </cell>
          <cell r="B240" t="str">
            <v>CELXXTEHEBLIMXX0047G</v>
          </cell>
          <cell r="C240">
            <v>50201713</v>
          </cell>
          <cell r="D240" t="str">
            <v>Bolsas de te</v>
          </cell>
          <cell r="E240">
            <v>1835</v>
          </cell>
          <cell r="F240">
            <v>1835</v>
          </cell>
          <cell r="G240">
            <v>1835</v>
          </cell>
          <cell r="H240" t="str">
            <v>Te Herbal Celestial Limon (20 sobre) 47 g</v>
          </cell>
          <cell r="I240">
            <v>2352</v>
          </cell>
          <cell r="J240">
            <v>6</v>
          </cell>
          <cell r="K240" t="str">
            <v>Caja</v>
          </cell>
          <cell r="L240">
            <v>414.59999999999997</v>
          </cell>
          <cell r="M240">
            <v>69.099999999999994</v>
          </cell>
          <cell r="N240">
            <v>0</v>
          </cell>
          <cell r="O240">
            <v>0</v>
          </cell>
          <cell r="P240">
            <v>414.59999999999997</v>
          </cell>
          <cell r="Q240">
            <v>69.099999999999994</v>
          </cell>
          <cell r="R240">
            <v>69.099999999999994</v>
          </cell>
          <cell r="S240"/>
          <cell r="T240"/>
          <cell r="U240"/>
          <cell r="V240">
            <v>69.099999999999994</v>
          </cell>
          <cell r="W240">
            <v>0</v>
          </cell>
          <cell r="X240">
            <v>0</v>
          </cell>
          <cell r="Y240"/>
        </row>
        <row r="241">
          <cell r="A241">
            <v>70734000089</v>
          </cell>
          <cell r="B241" t="str">
            <v>CELSETEHEBMTAXX0029G</v>
          </cell>
          <cell r="C241">
            <v>50201710</v>
          </cell>
          <cell r="D241" t="str">
            <v>Te de hoja</v>
          </cell>
          <cell r="E241">
            <v>1834</v>
          </cell>
          <cell r="F241">
            <v>1834</v>
          </cell>
          <cell r="G241">
            <v>1834</v>
          </cell>
          <cell r="H241" t="str">
            <v>Te Herbal Celestial Menta (20 sobres) 29 g</v>
          </cell>
          <cell r="I241">
            <v>2377</v>
          </cell>
          <cell r="J241">
            <v>6</v>
          </cell>
          <cell r="K241" t="str">
            <v>Caja</v>
          </cell>
          <cell r="L241">
            <v>414.59999999999997</v>
          </cell>
          <cell r="M241">
            <v>69.099999999999994</v>
          </cell>
          <cell r="N241">
            <v>0</v>
          </cell>
          <cell r="O241">
            <v>0</v>
          </cell>
          <cell r="P241">
            <v>414.59999999999997</v>
          </cell>
          <cell r="Q241">
            <v>69.099999999999994</v>
          </cell>
          <cell r="R241">
            <v>69.099999999999994</v>
          </cell>
          <cell r="S241"/>
          <cell r="T241"/>
          <cell r="U241"/>
          <cell r="V241">
            <v>69.099999999999994</v>
          </cell>
          <cell r="W241">
            <v>0</v>
          </cell>
          <cell r="X241">
            <v>0</v>
          </cell>
          <cell r="Y241"/>
        </row>
        <row r="242">
          <cell r="A242">
            <v>8410261151625</v>
          </cell>
          <cell r="B242" t="str">
            <v>DSIXXSGXXXTINXX1500M</v>
          </cell>
          <cell r="C242">
            <v>50202200</v>
          </cell>
          <cell r="D242" t="str">
            <v>Bebidas alcoholicas</v>
          </cell>
          <cell r="E242">
            <v>1170</v>
          </cell>
          <cell r="F242">
            <v>1170</v>
          </cell>
          <cell r="G242">
            <v>1170</v>
          </cell>
          <cell r="H242" t="str">
            <v>Sangría Don Simón Tinta de 1500 ml</v>
          </cell>
          <cell r="I242">
            <v>8885</v>
          </cell>
          <cell r="J242">
            <v>6</v>
          </cell>
          <cell r="K242" t="str">
            <v>Botella</v>
          </cell>
          <cell r="L242">
            <v>497.28</v>
          </cell>
          <cell r="M242">
            <v>82.88</v>
          </cell>
          <cell r="N242">
            <v>0.26500000000000001</v>
          </cell>
          <cell r="O242">
            <v>131.7792</v>
          </cell>
          <cell r="P242">
            <v>629.05919999999992</v>
          </cell>
          <cell r="Q242">
            <v>104.84319999999998</v>
          </cell>
          <cell r="R242">
            <v>82.88</v>
          </cell>
          <cell r="S242"/>
          <cell r="T242"/>
          <cell r="U242"/>
          <cell r="V242">
            <v>82.88</v>
          </cell>
          <cell r="W242">
            <v>26.5</v>
          </cell>
          <cell r="X242">
            <v>0</v>
          </cell>
          <cell r="Y242"/>
        </row>
        <row r="243">
          <cell r="A243">
            <v>70734538490</v>
          </cell>
          <cell r="B243" t="str">
            <v>SLPXXTEHEBDTXXX0035G</v>
          </cell>
          <cell r="C243">
            <v>50201700</v>
          </cell>
          <cell r="D243" t="str">
            <v>Cafe y te</v>
          </cell>
          <cell r="E243">
            <v>1651</v>
          </cell>
          <cell r="F243">
            <v>1651</v>
          </cell>
          <cell r="G243">
            <v>1651</v>
          </cell>
          <cell r="H243" t="str">
            <v>Te Herbal Celestial Sleepytime Detox (20 sobres) 35 g</v>
          </cell>
          <cell r="I243">
            <v>0</v>
          </cell>
          <cell r="J243">
            <v>6</v>
          </cell>
          <cell r="K243" t="str">
            <v>Caja</v>
          </cell>
          <cell r="L243">
            <v>565.79999999999995</v>
          </cell>
          <cell r="M243">
            <v>94.3</v>
          </cell>
          <cell r="N243">
            <v>0</v>
          </cell>
          <cell r="O243">
            <v>0</v>
          </cell>
          <cell r="P243">
            <v>565.79999999999995</v>
          </cell>
          <cell r="Q243">
            <v>94.3</v>
          </cell>
          <cell r="R243">
            <v>94.3</v>
          </cell>
          <cell r="S243"/>
          <cell r="T243"/>
          <cell r="U243"/>
          <cell r="V243">
            <v>94.3</v>
          </cell>
          <cell r="W243">
            <v>0</v>
          </cell>
          <cell r="X243">
            <v>0</v>
          </cell>
          <cell r="Y243"/>
        </row>
        <row r="244">
          <cell r="A244">
            <v>7503021034472</v>
          </cell>
          <cell r="B244" t="str">
            <v>SVDXXTQANEXXXXX0750M</v>
          </cell>
          <cell r="C244">
            <v>50202206</v>
          </cell>
          <cell r="D244" t="str">
            <v>Licor destilado</v>
          </cell>
          <cell r="E244">
            <v>1423</v>
          </cell>
          <cell r="F244">
            <v>1423</v>
          </cell>
          <cell r="G244">
            <v>1423</v>
          </cell>
          <cell r="H244" t="str">
            <v>Tequila Severo Añejo de 750 ml</v>
          </cell>
          <cell r="I244">
            <v>930</v>
          </cell>
          <cell r="J244">
            <v>6</v>
          </cell>
          <cell r="K244" t="str">
            <v>Botella</v>
          </cell>
          <cell r="L244">
            <v>3756.42</v>
          </cell>
          <cell r="M244">
            <v>626.07000000000005</v>
          </cell>
          <cell r="N244">
            <v>0.53</v>
          </cell>
          <cell r="O244">
            <v>1990.9026000000001</v>
          </cell>
          <cell r="P244">
            <v>5747.3226000000004</v>
          </cell>
          <cell r="Q244">
            <v>957.88710000000003</v>
          </cell>
          <cell r="R244">
            <v>626.07000000000005</v>
          </cell>
          <cell r="S244"/>
          <cell r="T244"/>
          <cell r="U244"/>
          <cell r="V244">
            <v>626.07000000000005</v>
          </cell>
          <cell r="W244">
            <v>53</v>
          </cell>
          <cell r="X244">
            <v>0</v>
          </cell>
          <cell r="Y244"/>
        </row>
        <row r="245">
          <cell r="A245">
            <v>70734541315</v>
          </cell>
          <cell r="B245" t="str">
            <v/>
          </cell>
          <cell r="C245">
            <v>50201700</v>
          </cell>
          <cell r="D245" t="str">
            <v>Cafe y te</v>
          </cell>
          <cell r="E245">
            <v>0</v>
          </cell>
          <cell r="F245">
            <v>0</v>
          </cell>
          <cell r="G245">
            <v>0</v>
          </cell>
          <cell r="H245" t="str">
            <v>Te Herbal Celestial Sleepytime lavanda (20 sobres) 30 g</v>
          </cell>
          <cell r="I245">
            <v>0</v>
          </cell>
          <cell r="J245">
            <v>6</v>
          </cell>
          <cell r="K245" t="str">
            <v>Caja</v>
          </cell>
          <cell r="L245">
            <v>565.79999999999995</v>
          </cell>
          <cell r="M245">
            <v>94.3</v>
          </cell>
          <cell r="N245">
            <v>0</v>
          </cell>
          <cell r="O245">
            <v>0</v>
          </cell>
          <cell r="P245">
            <v>565.79999999999995</v>
          </cell>
          <cell r="Q245">
            <v>94.3</v>
          </cell>
          <cell r="R245">
            <v>0</v>
          </cell>
          <cell r="S245"/>
          <cell r="T245"/>
          <cell r="U245"/>
          <cell r="V245">
            <v>94.3</v>
          </cell>
          <cell r="W245">
            <v>0</v>
          </cell>
          <cell r="X245">
            <v>0</v>
          </cell>
          <cell r="Y245"/>
        </row>
        <row r="246">
          <cell r="A246">
            <v>70734070341</v>
          </cell>
          <cell r="B246" t="str">
            <v>CELXXTEHEBVDEXX0040G</v>
          </cell>
          <cell r="C246">
            <v>50201700</v>
          </cell>
          <cell r="D246" t="str">
            <v>Cafe y te</v>
          </cell>
          <cell r="E246">
            <v>1646</v>
          </cell>
          <cell r="F246">
            <v>1646</v>
          </cell>
          <cell r="G246">
            <v>1646</v>
          </cell>
          <cell r="H246" t="str">
            <v>Te Herbal Celestial Verde (20 sobre) 40g</v>
          </cell>
          <cell r="I246">
            <v>0</v>
          </cell>
          <cell r="J246">
            <v>6</v>
          </cell>
          <cell r="K246" t="str">
            <v>Caja</v>
          </cell>
          <cell r="L246">
            <v>414.59999999999997</v>
          </cell>
          <cell r="M246">
            <v>69.099999999999994</v>
          </cell>
          <cell r="N246">
            <v>0</v>
          </cell>
          <cell r="O246">
            <v>0</v>
          </cell>
          <cell r="P246">
            <v>414.59999999999997</v>
          </cell>
          <cell r="Q246">
            <v>69.099999999999994</v>
          </cell>
          <cell r="R246">
            <v>69.099999999999994</v>
          </cell>
          <cell r="S246"/>
          <cell r="T246"/>
          <cell r="U246"/>
          <cell r="V246">
            <v>69.099999999999994</v>
          </cell>
          <cell r="W246">
            <v>0</v>
          </cell>
          <cell r="X246">
            <v>0</v>
          </cell>
          <cell r="Y246"/>
        </row>
        <row r="247">
          <cell r="A247">
            <v>856429008161</v>
          </cell>
          <cell r="B247" t="str">
            <v/>
          </cell>
          <cell r="C247">
            <v>50201700</v>
          </cell>
          <cell r="D247" t="str">
            <v>Cafe y te</v>
          </cell>
          <cell r="E247">
            <v>0</v>
          </cell>
          <cell r="F247">
            <v>0</v>
          </cell>
          <cell r="G247">
            <v>0</v>
          </cell>
          <cell r="H247" t="str">
            <v>Te Organico Celestial Tea Well Miel Limon de 18 g</v>
          </cell>
          <cell r="I247">
            <v>0</v>
          </cell>
          <cell r="J247">
            <v>6</v>
          </cell>
          <cell r="K247" t="str">
            <v>Caja</v>
          </cell>
          <cell r="L247">
            <v>472.79999999999995</v>
          </cell>
          <cell r="M247">
            <v>78.8</v>
          </cell>
          <cell r="N247">
            <v>0</v>
          </cell>
          <cell r="O247">
            <v>0</v>
          </cell>
          <cell r="P247">
            <v>472.79999999999995</v>
          </cell>
          <cell r="Q247">
            <v>78.8</v>
          </cell>
          <cell r="R247">
            <v>0</v>
          </cell>
          <cell r="S247"/>
          <cell r="T247"/>
          <cell r="U247"/>
          <cell r="V247">
            <v>78.8</v>
          </cell>
          <cell r="W247">
            <v>0</v>
          </cell>
          <cell r="X247">
            <v>0</v>
          </cell>
          <cell r="Y247"/>
        </row>
        <row r="248">
          <cell r="A248">
            <v>7502219320359</v>
          </cell>
          <cell r="B248" t="str">
            <v>SVDXXTQANEHUIXX0750M</v>
          </cell>
          <cell r="C248">
            <v>50202200</v>
          </cell>
          <cell r="D248" t="str">
            <v>Bebidas alcoholicas</v>
          </cell>
          <cell r="E248">
            <v>1622</v>
          </cell>
          <cell r="F248">
            <v>1622</v>
          </cell>
          <cell r="G248">
            <v>1622</v>
          </cell>
          <cell r="H248" t="str">
            <v>Tequila Severo Añejo de 750 ml Edicion Arte Huichol</v>
          </cell>
          <cell r="I248">
            <v>0</v>
          </cell>
          <cell r="J248">
            <v>6</v>
          </cell>
          <cell r="K248" t="str">
            <v>Botella</v>
          </cell>
          <cell r="L248">
            <v>9638.76</v>
          </cell>
          <cell r="M248">
            <v>1606.46</v>
          </cell>
          <cell r="N248">
            <v>0.53</v>
          </cell>
          <cell r="O248">
            <v>5108.5428000000002</v>
          </cell>
          <cell r="P248">
            <v>14747.302800000001</v>
          </cell>
          <cell r="Q248">
            <v>2457.8838000000001</v>
          </cell>
          <cell r="R248">
            <v>1606.46</v>
          </cell>
          <cell r="S248"/>
          <cell r="T248"/>
          <cell r="U248"/>
          <cell r="V248">
            <v>1606.46</v>
          </cell>
          <cell r="W248">
            <v>53</v>
          </cell>
          <cell r="X248">
            <v>0</v>
          </cell>
          <cell r="Y248"/>
        </row>
        <row r="249">
          <cell r="A249">
            <v>7503021034557</v>
          </cell>
          <cell r="B249" t="str">
            <v>SVDXXTQCRLXXXXX0750M</v>
          </cell>
          <cell r="C249">
            <v>50202206</v>
          </cell>
          <cell r="D249" t="str">
            <v>Licor destilado</v>
          </cell>
          <cell r="E249">
            <v>1424</v>
          </cell>
          <cell r="F249">
            <v>1424</v>
          </cell>
          <cell r="G249">
            <v>1424</v>
          </cell>
          <cell r="H249" t="str">
            <v>Tequila Severo Cristalino de 750 ml</v>
          </cell>
          <cell r="I249">
            <v>584</v>
          </cell>
          <cell r="J249">
            <v>6</v>
          </cell>
          <cell r="K249" t="str">
            <v>Botella</v>
          </cell>
          <cell r="L249">
            <v>3803.38</v>
          </cell>
          <cell r="M249">
            <v>633.89666666666665</v>
          </cell>
          <cell r="N249">
            <v>0.53</v>
          </cell>
          <cell r="O249">
            <v>2015.7914000000001</v>
          </cell>
          <cell r="P249">
            <v>5819.1714000000002</v>
          </cell>
          <cell r="Q249">
            <v>969.86189999999999</v>
          </cell>
          <cell r="R249">
            <v>633.9</v>
          </cell>
          <cell r="S249"/>
          <cell r="T249"/>
          <cell r="U249"/>
          <cell r="V249">
            <v>633.9</v>
          </cell>
          <cell r="W249">
            <v>53</v>
          </cell>
          <cell r="X249">
            <v>3.3333333333303017E-3</v>
          </cell>
          <cell r="Y249"/>
        </row>
        <row r="250">
          <cell r="A250">
            <v>7502219320311</v>
          </cell>
          <cell r="B250" t="str">
            <v>SVDXXTQCRLHUIXX0750M</v>
          </cell>
          <cell r="C250">
            <v>50202200</v>
          </cell>
          <cell r="D250" t="str">
            <v>Bebidas alcoholicas</v>
          </cell>
          <cell r="E250">
            <v>1623</v>
          </cell>
          <cell r="F250">
            <v>1623</v>
          </cell>
          <cell r="G250">
            <v>1623</v>
          </cell>
          <cell r="H250" t="str">
            <v>Tequila Severo Cristalino de 750 ml Edicion Arte Huichol</v>
          </cell>
          <cell r="I250">
            <v>0</v>
          </cell>
          <cell r="J250">
            <v>6</v>
          </cell>
          <cell r="K250" t="str">
            <v>Botella</v>
          </cell>
          <cell r="L250">
            <v>8606.0399999999991</v>
          </cell>
          <cell r="M250">
            <v>1434.34</v>
          </cell>
          <cell r="N250">
            <v>0.53</v>
          </cell>
          <cell r="O250">
            <v>4561.2011999999995</v>
          </cell>
          <cell r="P250">
            <v>13167.241199999999</v>
          </cell>
          <cell r="Q250">
            <v>2194.5401999999999</v>
          </cell>
          <cell r="R250">
            <v>1614.29</v>
          </cell>
          <cell r="S250"/>
          <cell r="T250"/>
          <cell r="U250"/>
          <cell r="V250">
            <v>1614.29</v>
          </cell>
          <cell r="W250">
            <v>53</v>
          </cell>
          <cell r="X250">
            <v>179.95000000000005</v>
          </cell>
          <cell r="Y250"/>
        </row>
        <row r="251">
          <cell r="A251">
            <v>7503021034458</v>
          </cell>
          <cell r="B251" t="str">
            <v>SVDXXTQPLAXXXXX0750M</v>
          </cell>
          <cell r="C251">
            <v>50202206</v>
          </cell>
          <cell r="D251" t="str">
            <v>Licor destilado</v>
          </cell>
          <cell r="E251">
            <v>1421</v>
          </cell>
          <cell r="F251">
            <v>1421</v>
          </cell>
          <cell r="G251">
            <v>1421</v>
          </cell>
          <cell r="H251" t="str">
            <v>Tequila Severo Plata de 750 ml</v>
          </cell>
          <cell r="I251">
            <v>244</v>
          </cell>
          <cell r="J251">
            <v>6</v>
          </cell>
          <cell r="K251" t="str">
            <v>Botella</v>
          </cell>
          <cell r="L251">
            <v>2644.02</v>
          </cell>
          <cell r="M251">
            <v>440.67</v>
          </cell>
          <cell r="N251">
            <v>0.53</v>
          </cell>
          <cell r="O251">
            <v>1401.3306</v>
          </cell>
          <cell r="P251">
            <v>4045.3505999999998</v>
          </cell>
          <cell r="Q251">
            <v>674.2251</v>
          </cell>
          <cell r="R251">
            <v>440.67</v>
          </cell>
          <cell r="S251"/>
          <cell r="T251"/>
          <cell r="U251"/>
          <cell r="V251">
            <v>440.67</v>
          </cell>
          <cell r="W251">
            <v>53</v>
          </cell>
          <cell r="X251">
            <v>0</v>
          </cell>
          <cell r="Y251"/>
        </row>
        <row r="252">
          <cell r="A252">
            <v>7502219320342</v>
          </cell>
          <cell r="B252" t="str">
            <v>SVDXXTQPLAHUIXX0750M</v>
          </cell>
          <cell r="C252">
            <v>50202200</v>
          </cell>
          <cell r="D252" t="str">
            <v>Bebidas alcoholicas</v>
          </cell>
          <cell r="E252">
            <v>1624</v>
          </cell>
          <cell r="F252">
            <v>1624</v>
          </cell>
          <cell r="G252">
            <v>1624</v>
          </cell>
          <cell r="H252" t="str">
            <v>Tequila Severo Plata de 750 ml Edicion Arte Huichol</v>
          </cell>
          <cell r="I252">
            <v>0</v>
          </cell>
          <cell r="J252">
            <v>6</v>
          </cell>
          <cell r="K252" t="str">
            <v>Botella</v>
          </cell>
          <cell r="L252">
            <v>8526.36</v>
          </cell>
          <cell r="M252">
            <v>1421.06</v>
          </cell>
          <cell r="N252">
            <v>0.53</v>
          </cell>
          <cell r="O252">
            <v>4518.970800000001</v>
          </cell>
          <cell r="P252">
            <v>13045.330800000002</v>
          </cell>
          <cell r="Q252">
            <v>2174.2218000000003</v>
          </cell>
          <cell r="R252">
            <v>1421.06</v>
          </cell>
          <cell r="S252"/>
          <cell r="T252"/>
          <cell r="U252"/>
          <cell r="V252">
            <v>1421.06</v>
          </cell>
          <cell r="W252">
            <v>53</v>
          </cell>
          <cell r="X252">
            <v>0</v>
          </cell>
          <cell r="Y252"/>
        </row>
        <row r="253">
          <cell r="A253">
            <v>7503021034465</v>
          </cell>
          <cell r="B253" t="str">
            <v>SVDXXTQREPXXXXX0750M</v>
          </cell>
          <cell r="C253">
            <v>50202206</v>
          </cell>
          <cell r="D253" t="str">
            <v>Licor destilado</v>
          </cell>
          <cell r="E253">
            <v>1422</v>
          </cell>
          <cell r="F253">
            <v>1422</v>
          </cell>
          <cell r="G253">
            <v>1422</v>
          </cell>
          <cell r="H253" t="str">
            <v>Tequila Severo Reposado de 750 ml</v>
          </cell>
          <cell r="I253">
            <v>210</v>
          </cell>
          <cell r="J253">
            <v>6</v>
          </cell>
          <cell r="K253" t="str">
            <v>Botella</v>
          </cell>
          <cell r="L253">
            <v>2777.86</v>
          </cell>
          <cell r="M253">
            <v>462.97666666666669</v>
          </cell>
          <cell r="N253">
            <v>0.53</v>
          </cell>
          <cell r="O253">
            <v>1472.2658000000001</v>
          </cell>
          <cell r="P253">
            <v>4250.1257999999998</v>
          </cell>
          <cell r="Q253">
            <v>708.35429999999997</v>
          </cell>
          <cell r="R253">
            <v>462.98</v>
          </cell>
          <cell r="S253"/>
          <cell r="T253"/>
          <cell r="U253"/>
          <cell r="V253">
            <v>462.98</v>
          </cell>
          <cell r="W253">
            <v>53</v>
          </cell>
          <cell r="X253">
            <v>3.3333333333303017E-3</v>
          </cell>
          <cell r="Y253"/>
        </row>
        <row r="254">
          <cell r="A254">
            <v>7502219320335</v>
          </cell>
          <cell r="B254" t="str">
            <v>SVDXXTQREPHUIXX0750M</v>
          </cell>
          <cell r="C254">
            <v>50202200</v>
          </cell>
          <cell r="D254" t="str">
            <v>Bebidas alcoholicas</v>
          </cell>
          <cell r="E254">
            <v>1625</v>
          </cell>
          <cell r="F254">
            <v>1625</v>
          </cell>
          <cell r="G254">
            <v>1625</v>
          </cell>
          <cell r="H254" t="str">
            <v>Tequila Severo Reposado de 750 ml Edicion Arte Huichol</v>
          </cell>
          <cell r="I254">
            <v>0</v>
          </cell>
          <cell r="J254">
            <v>6</v>
          </cell>
          <cell r="K254" t="str">
            <v>Botella</v>
          </cell>
          <cell r="L254">
            <v>8660.2199999999993</v>
          </cell>
          <cell r="M254">
            <v>1443.37</v>
          </cell>
          <cell r="N254">
            <v>0.53</v>
          </cell>
          <cell r="O254">
            <v>4589.9165999999996</v>
          </cell>
          <cell r="P254">
            <v>13250.136599999998</v>
          </cell>
          <cell r="Q254">
            <v>2208.3560999999995</v>
          </cell>
          <cell r="R254">
            <v>1443.37</v>
          </cell>
          <cell r="S254"/>
          <cell r="T254"/>
          <cell r="U254"/>
          <cell r="V254">
            <v>1443.37</v>
          </cell>
          <cell r="W254">
            <v>53</v>
          </cell>
          <cell r="X254">
            <v>0</v>
          </cell>
          <cell r="Y254"/>
        </row>
        <row r="255">
          <cell r="A255">
            <v>8005110043109</v>
          </cell>
          <cell r="B255" t="str">
            <v>MUTXXTOXXXPLSXX2500G</v>
          </cell>
          <cell r="C255">
            <v>50406500</v>
          </cell>
          <cell r="D255" t="str">
            <v>Tomates</v>
          </cell>
          <cell r="E255">
            <v>665</v>
          </cell>
          <cell r="F255">
            <v>665</v>
          </cell>
          <cell r="G255">
            <v>665</v>
          </cell>
          <cell r="H255" t="str">
            <v>Tomates Mutti Pelados de 2500 gr</v>
          </cell>
          <cell r="I255">
            <v>2285</v>
          </cell>
          <cell r="J255">
            <v>6</v>
          </cell>
          <cell r="K255" t="str">
            <v>Lata</v>
          </cell>
          <cell r="L255">
            <v>1598.04</v>
          </cell>
          <cell r="M255">
            <v>266.33999999999997</v>
          </cell>
          <cell r="N255">
            <v>0</v>
          </cell>
          <cell r="O255">
            <v>0</v>
          </cell>
          <cell r="P255">
            <v>1598.04</v>
          </cell>
          <cell r="Q255">
            <v>266.33999999999997</v>
          </cell>
          <cell r="R255">
            <v>266.33999999999997</v>
          </cell>
          <cell r="S255"/>
          <cell r="T255"/>
          <cell r="U255"/>
          <cell r="V255">
            <v>266.33999999999997</v>
          </cell>
          <cell r="W255">
            <v>0</v>
          </cell>
          <cell r="X255">
            <v>0</v>
          </cell>
          <cell r="Y255"/>
        </row>
        <row r="256">
          <cell r="A256">
            <v>8005110550508</v>
          </cell>
          <cell r="B256" t="str">
            <v>MUTXXTOXXXDTTXX0400G</v>
          </cell>
          <cell r="C256">
            <v>50466400</v>
          </cell>
          <cell r="D256" t="str">
            <v>Tomates en lata o en frasco</v>
          </cell>
          <cell r="E256">
            <v>1352</v>
          </cell>
          <cell r="F256">
            <v>1352</v>
          </cell>
          <cell r="G256">
            <v>1352</v>
          </cell>
          <cell r="H256" t="str">
            <v>Tomates Mutti Ciliegini (tomates Cherry) de 400 g</v>
          </cell>
          <cell r="I256">
            <v>0</v>
          </cell>
          <cell r="J256">
            <v>6</v>
          </cell>
          <cell r="K256" t="str">
            <v>Frasco</v>
          </cell>
          <cell r="L256">
            <v>400.56000000000006</v>
          </cell>
          <cell r="M256">
            <v>66.760000000000005</v>
          </cell>
          <cell r="N256">
            <v>0</v>
          </cell>
          <cell r="O256">
            <v>0</v>
          </cell>
          <cell r="P256">
            <v>400.56000000000006</v>
          </cell>
          <cell r="Q256">
            <v>66.760000000000005</v>
          </cell>
          <cell r="R256">
            <v>66.760000000000005</v>
          </cell>
          <cell r="S256"/>
          <cell r="T256"/>
          <cell r="U256"/>
          <cell r="V256">
            <v>66.760000000000005</v>
          </cell>
          <cell r="W256">
            <v>0</v>
          </cell>
          <cell r="X256">
            <v>0</v>
          </cell>
          <cell r="Y256"/>
        </row>
        <row r="257">
          <cell r="A257">
            <v>8410086704112</v>
          </cell>
          <cell r="B257" t="str">
            <v>YYBXXVIBALXXXXX0250M</v>
          </cell>
          <cell r="C257">
            <v>50171700</v>
          </cell>
          <cell r="D257" t="str">
            <v>Vinagres y vinos de cocinar</v>
          </cell>
          <cell r="E257">
            <v>1375</v>
          </cell>
          <cell r="F257">
            <v>1375</v>
          </cell>
          <cell r="G257">
            <v>1375</v>
          </cell>
          <cell r="H257" t="str">
            <v>Vinagre YBarra Balsámico de 250 ml</v>
          </cell>
          <cell r="I257">
            <v>3465</v>
          </cell>
          <cell r="J257">
            <v>12</v>
          </cell>
          <cell r="K257" t="str">
            <v>Frasco</v>
          </cell>
          <cell r="L257">
            <v>606</v>
          </cell>
          <cell r="M257">
            <v>50.5</v>
          </cell>
          <cell r="N257">
            <v>0</v>
          </cell>
          <cell r="O257">
            <v>0</v>
          </cell>
          <cell r="P257">
            <v>606</v>
          </cell>
          <cell r="Q257">
            <v>50.5</v>
          </cell>
          <cell r="R257">
            <v>50.5</v>
          </cell>
          <cell r="S257"/>
          <cell r="T257"/>
          <cell r="U257"/>
          <cell r="V257">
            <v>50.5</v>
          </cell>
          <cell r="W257">
            <v>0</v>
          </cell>
          <cell r="X257">
            <v>0</v>
          </cell>
          <cell r="Y257"/>
        </row>
        <row r="258">
          <cell r="A258">
            <v>8005110060007</v>
          </cell>
          <cell r="B258" t="str">
            <v>MUTXXTOXXXPLSXX0400G</v>
          </cell>
          <cell r="C258">
            <v>50406500</v>
          </cell>
          <cell r="D258" t="str">
            <v>Tomates</v>
          </cell>
          <cell r="E258">
            <v>664</v>
          </cell>
          <cell r="F258">
            <v>664</v>
          </cell>
          <cell r="G258">
            <v>664</v>
          </cell>
          <cell r="H258" t="str">
            <v>Tomates Mutti Pelados de 400 gr</v>
          </cell>
          <cell r="I258">
            <v>27331</v>
          </cell>
          <cell r="J258">
            <v>24</v>
          </cell>
          <cell r="K258" t="str">
            <v>Lata</v>
          </cell>
          <cell r="L258">
            <v>1381.68</v>
          </cell>
          <cell r="M258">
            <v>57.57</v>
          </cell>
          <cell r="N258">
            <v>0</v>
          </cell>
          <cell r="O258">
            <v>0</v>
          </cell>
          <cell r="P258">
            <v>1381.68</v>
          </cell>
          <cell r="Q258">
            <v>57.57</v>
          </cell>
          <cell r="R258">
            <v>57.57</v>
          </cell>
          <cell r="S258"/>
          <cell r="T258"/>
          <cell r="U258"/>
          <cell r="V258">
            <v>57.57</v>
          </cell>
          <cell r="W258">
            <v>0</v>
          </cell>
          <cell r="X258">
            <v>0</v>
          </cell>
          <cell r="Y258"/>
        </row>
        <row r="259">
          <cell r="A259">
            <v>7502219322254</v>
          </cell>
          <cell r="B259" t="str">
            <v>MUTPRTOXXXPLSXX0400G</v>
          </cell>
          <cell r="C259">
            <v>50406500</v>
          </cell>
          <cell r="D259" t="str">
            <v>Tomates</v>
          </cell>
          <cell r="E259">
            <v>656</v>
          </cell>
          <cell r="F259">
            <v>656</v>
          </cell>
          <cell r="G259">
            <v>656</v>
          </cell>
          <cell r="H259" t="str">
            <v>Tomates Mutti Pelados DUO de 400 g</v>
          </cell>
          <cell r="I259">
            <v>861</v>
          </cell>
          <cell r="J259">
            <v>12</v>
          </cell>
          <cell r="K259" t="str">
            <v>Lata</v>
          </cell>
          <cell r="L259">
            <v>1146</v>
          </cell>
          <cell r="M259">
            <v>95.5</v>
          </cell>
          <cell r="N259">
            <v>0</v>
          </cell>
          <cell r="O259">
            <v>0</v>
          </cell>
          <cell r="P259">
            <v>1146</v>
          </cell>
          <cell r="Q259">
            <v>95.5</v>
          </cell>
          <cell r="R259">
            <v>115.14</v>
          </cell>
          <cell r="S259"/>
          <cell r="T259"/>
          <cell r="U259"/>
          <cell r="V259">
            <v>115.14</v>
          </cell>
          <cell r="W259">
            <v>0</v>
          </cell>
          <cell r="X259">
            <v>19.64</v>
          </cell>
          <cell r="Y259"/>
        </row>
        <row r="260">
          <cell r="A260">
            <v>8410261759340</v>
          </cell>
          <cell r="B260" t="str">
            <v>DSIXXCDPYMXXXXX1000M</v>
          </cell>
          <cell r="C260">
            <v>50191507</v>
          </cell>
          <cell r="D260" t="str">
            <v>Sopas o sudados preparados de repisa</v>
          </cell>
          <cell r="E260">
            <v>1564</v>
          </cell>
          <cell r="F260">
            <v>1564</v>
          </cell>
          <cell r="G260">
            <v>1564</v>
          </cell>
          <cell r="H260" t="str">
            <v>Caldo Don Simon de Pescado y Marisco 1000 ml</v>
          </cell>
          <cell r="I260">
            <v>6287</v>
          </cell>
          <cell r="J260">
            <v>12</v>
          </cell>
          <cell r="K260" t="str">
            <v>Tetra Pack</v>
          </cell>
          <cell r="L260">
            <v>495.59999999999997</v>
          </cell>
          <cell r="M260">
            <v>41.3</v>
          </cell>
          <cell r="N260">
            <v>0</v>
          </cell>
          <cell r="O260">
            <v>0</v>
          </cell>
          <cell r="P260">
            <v>495.59999999999997</v>
          </cell>
          <cell r="Q260">
            <v>41.3</v>
          </cell>
          <cell r="R260">
            <v>49</v>
          </cell>
          <cell r="S260"/>
          <cell r="T260"/>
          <cell r="U260"/>
          <cell r="V260">
            <v>49</v>
          </cell>
          <cell r="W260">
            <v>0</v>
          </cell>
          <cell r="X260">
            <v>7.7000000000000028</v>
          </cell>
          <cell r="Y260"/>
        </row>
        <row r="261">
          <cell r="A261">
            <v>8410086704068</v>
          </cell>
          <cell r="B261" t="str">
            <v>YYBXXVIMZAXXXXX0250M</v>
          </cell>
          <cell r="C261">
            <v>50171707</v>
          </cell>
          <cell r="D261" t="str">
            <v>Vinagres</v>
          </cell>
          <cell r="E261">
            <v>1376</v>
          </cell>
          <cell r="F261">
            <v>1376</v>
          </cell>
          <cell r="G261">
            <v>1376</v>
          </cell>
          <cell r="H261" t="str">
            <v>Vinagre YBarra de Manzana de 250 ml</v>
          </cell>
          <cell r="I261">
            <v>6669</v>
          </cell>
          <cell r="J261">
            <v>12</v>
          </cell>
          <cell r="K261" t="str">
            <v>Frasco</v>
          </cell>
          <cell r="L261">
            <v>606</v>
          </cell>
          <cell r="M261">
            <v>50.5</v>
          </cell>
          <cell r="N261">
            <v>0</v>
          </cell>
          <cell r="O261">
            <v>0</v>
          </cell>
          <cell r="P261">
            <v>606</v>
          </cell>
          <cell r="Q261">
            <v>50.5</v>
          </cell>
          <cell r="R261">
            <v>50.5</v>
          </cell>
          <cell r="S261"/>
          <cell r="T261"/>
          <cell r="U261"/>
          <cell r="V261">
            <v>50.5</v>
          </cell>
          <cell r="W261">
            <v>0</v>
          </cell>
          <cell r="X261">
            <v>0</v>
          </cell>
          <cell r="Y261"/>
        </row>
        <row r="262">
          <cell r="A262">
            <v>8410086704099</v>
          </cell>
          <cell r="B262" t="str">
            <v>YYBXXVIVINALFXX0250M</v>
          </cell>
          <cell r="C262">
            <v>50171700</v>
          </cell>
          <cell r="D262" t="str">
            <v>Vinagres y vinos de cocinar</v>
          </cell>
          <cell r="E262">
            <v>1408</v>
          </cell>
          <cell r="F262">
            <v>1408</v>
          </cell>
          <cell r="G262">
            <v>1408</v>
          </cell>
          <cell r="H262" t="str">
            <v>Vinagre Ybarra de Vino a las Finas Hierbas de 250 ml</v>
          </cell>
          <cell r="I262">
            <v>0</v>
          </cell>
          <cell r="J262">
            <v>12</v>
          </cell>
          <cell r="K262" t="str">
            <v>Botella</v>
          </cell>
          <cell r="L262">
            <v>462</v>
          </cell>
          <cell r="M262">
            <v>38.5</v>
          </cell>
          <cell r="N262">
            <v>0</v>
          </cell>
          <cell r="O262">
            <v>0</v>
          </cell>
          <cell r="P262">
            <v>462</v>
          </cell>
          <cell r="Q262">
            <v>38.5</v>
          </cell>
          <cell r="R262">
            <v>38.5</v>
          </cell>
          <cell r="S262"/>
          <cell r="T262"/>
          <cell r="U262"/>
          <cell r="V262">
            <v>38.5</v>
          </cell>
          <cell r="W262">
            <v>0</v>
          </cell>
          <cell r="X262">
            <v>0</v>
          </cell>
          <cell r="Y262"/>
        </row>
        <row r="263">
          <cell r="A263">
            <v>8410086751093</v>
          </cell>
          <cell r="B263" t="str">
            <v>YYBXXVIVINCZAXX0500M</v>
          </cell>
          <cell r="C263">
            <v>50171700</v>
          </cell>
          <cell r="D263" t="str">
            <v>Vinagres y vinos de cocinar</v>
          </cell>
          <cell r="E263">
            <v>1409</v>
          </cell>
          <cell r="F263">
            <v>1409</v>
          </cell>
          <cell r="G263">
            <v>1409</v>
          </cell>
          <cell r="H263" t="str">
            <v>Vinagre Ybarra de Vino Cza de 500 ml</v>
          </cell>
          <cell r="I263">
            <v>0</v>
          </cell>
          <cell r="J263">
            <v>12</v>
          </cell>
          <cell r="K263" t="str">
            <v>Frasco</v>
          </cell>
          <cell r="L263">
            <v>766.08</v>
          </cell>
          <cell r="M263">
            <v>63.84</v>
          </cell>
          <cell r="N263">
            <v>0</v>
          </cell>
          <cell r="O263">
            <v>0</v>
          </cell>
          <cell r="P263">
            <v>766.08</v>
          </cell>
          <cell r="Q263">
            <v>63.84</v>
          </cell>
          <cell r="R263">
            <v>63.84</v>
          </cell>
          <cell r="S263"/>
          <cell r="T263"/>
          <cell r="U263"/>
          <cell r="V263">
            <v>63.84</v>
          </cell>
          <cell r="W263">
            <v>0</v>
          </cell>
          <cell r="X263">
            <v>0</v>
          </cell>
          <cell r="Y263"/>
        </row>
        <row r="264">
          <cell r="A264">
            <v>8410086704075</v>
          </cell>
          <cell r="B264" t="str">
            <v>YYBXXVIVINXXXXX0250M</v>
          </cell>
          <cell r="C264">
            <v>50171700</v>
          </cell>
          <cell r="D264" t="str">
            <v>Vinagres y vinos de cocinar</v>
          </cell>
          <cell r="E264">
            <v>1377</v>
          </cell>
          <cell r="F264">
            <v>1377</v>
          </cell>
          <cell r="G264">
            <v>1377</v>
          </cell>
          <cell r="H264" t="str">
            <v>Vinagre Ybarra de Vino Tinto de 250 ml</v>
          </cell>
          <cell r="I264">
            <v>4886</v>
          </cell>
          <cell r="J264">
            <v>12</v>
          </cell>
          <cell r="K264" t="str">
            <v>Frasco</v>
          </cell>
          <cell r="L264">
            <v>606</v>
          </cell>
          <cell r="M264">
            <v>50.5</v>
          </cell>
          <cell r="N264">
            <v>0</v>
          </cell>
          <cell r="O264">
            <v>0</v>
          </cell>
          <cell r="P264">
            <v>606</v>
          </cell>
          <cell r="Q264">
            <v>50.5</v>
          </cell>
          <cell r="R264">
            <v>50.5</v>
          </cell>
          <cell r="S264"/>
          <cell r="T264"/>
          <cell r="U264"/>
          <cell r="V264">
            <v>50.5</v>
          </cell>
          <cell r="W264">
            <v>0</v>
          </cell>
          <cell r="X264">
            <v>0</v>
          </cell>
          <cell r="Y264"/>
        </row>
        <row r="265">
          <cell r="A265">
            <v>3442320944010</v>
          </cell>
          <cell r="B265" t="str">
            <v>OLFPYVBPCRXXX170750M</v>
          </cell>
          <cell r="C265">
            <v>50202203</v>
          </cell>
          <cell r="D265" t="str">
            <v>Vino</v>
          </cell>
          <cell r="E265">
            <v>1771</v>
          </cell>
          <cell r="F265">
            <v>1771</v>
          </cell>
          <cell r="G265">
            <v>1771</v>
          </cell>
          <cell r="H265" t="str">
            <v>Vino Blanco - Olivier Leflaive Puligny-Montrachet 1erCru - 750 ml</v>
          </cell>
          <cell r="I265">
            <v>19</v>
          </cell>
          <cell r="J265">
            <v>6</v>
          </cell>
          <cell r="K265" t="str">
            <v>Botella</v>
          </cell>
          <cell r="L265">
            <v>19446.642</v>
          </cell>
          <cell r="M265">
            <v>3241.107</v>
          </cell>
          <cell r="N265">
            <v>0.26500000000000001</v>
          </cell>
          <cell r="O265">
            <v>5153.36013</v>
          </cell>
          <cell r="P265">
            <v>24600.002130000001</v>
          </cell>
          <cell r="Q265">
            <v>4100.0003550000001</v>
          </cell>
          <cell r="R265">
            <v>3241.1</v>
          </cell>
          <cell r="S265"/>
          <cell r="T265"/>
          <cell r="U265"/>
          <cell r="V265">
            <v>3241.1</v>
          </cell>
          <cell r="W265">
            <v>26.5</v>
          </cell>
          <cell r="X265">
            <v>-7.0000000000618456E-3</v>
          </cell>
          <cell r="Y265"/>
        </row>
        <row r="266">
          <cell r="A266">
            <v>5998835045189</v>
          </cell>
          <cell r="B266" t="str">
            <v>OREXXVDVTDXXX180750M</v>
          </cell>
          <cell r="C266">
            <v>50202203</v>
          </cell>
          <cell r="D266" t="str">
            <v>Vino</v>
          </cell>
          <cell r="E266">
            <v>1638</v>
          </cell>
          <cell r="F266">
            <v>1638</v>
          </cell>
          <cell r="G266">
            <v>1638</v>
          </cell>
          <cell r="H266" t="str">
            <v>Vino Blanco - Oremus Tokaji Vendimia Tardía 18 de 500 m</v>
          </cell>
          <cell r="I266">
            <v>0</v>
          </cell>
          <cell r="J266">
            <v>6</v>
          </cell>
          <cell r="K266" t="str">
            <v>Botella</v>
          </cell>
          <cell r="L266">
            <v>3438.7200000000003</v>
          </cell>
          <cell r="M266">
            <v>573.12</v>
          </cell>
          <cell r="N266">
            <v>0.26500000000000001</v>
          </cell>
          <cell r="O266">
            <v>911.26080000000013</v>
          </cell>
          <cell r="P266">
            <v>4349.9808000000003</v>
          </cell>
          <cell r="Q266">
            <v>724.99680000000001</v>
          </cell>
          <cell r="R266">
            <v>573.12</v>
          </cell>
          <cell r="S266"/>
          <cell r="T266"/>
          <cell r="U266"/>
          <cell r="V266">
            <v>573.12</v>
          </cell>
          <cell r="W266">
            <v>26.5</v>
          </cell>
          <cell r="X266">
            <v>0</v>
          </cell>
          <cell r="Y266"/>
        </row>
        <row r="267">
          <cell r="A267">
            <v>8437005740921</v>
          </cell>
          <cell r="B267" t="str">
            <v>BQAXXVBVERXXX180750M</v>
          </cell>
          <cell r="C267">
            <v>50202203</v>
          </cell>
          <cell r="D267" t="str">
            <v>Vino</v>
          </cell>
          <cell r="E267">
            <v>1572</v>
          </cell>
          <cell r="F267">
            <v>1572</v>
          </cell>
          <cell r="G267">
            <v>1572</v>
          </cell>
          <cell r="H267" t="str">
            <v>Vino Blanco Belondrade Quinta Apolonia 18 de 750 ml</v>
          </cell>
          <cell r="I267">
            <v>12</v>
          </cell>
          <cell r="J267">
            <v>6</v>
          </cell>
          <cell r="K267" t="str">
            <v>Botella</v>
          </cell>
          <cell r="L267">
            <v>2252.94</v>
          </cell>
          <cell r="M267">
            <v>375.49</v>
          </cell>
          <cell r="N267">
            <v>0.26500000000000001</v>
          </cell>
          <cell r="O267">
            <v>597.02910000000008</v>
          </cell>
          <cell r="P267">
            <v>2849.9691000000003</v>
          </cell>
          <cell r="Q267">
            <v>474.99485000000004</v>
          </cell>
          <cell r="R267">
            <v>375.49</v>
          </cell>
          <cell r="S267"/>
          <cell r="T267"/>
          <cell r="U267"/>
          <cell r="V267">
            <v>375.49</v>
          </cell>
          <cell r="W267">
            <v>26.5</v>
          </cell>
          <cell r="X267">
            <v>0</v>
          </cell>
          <cell r="Y267"/>
        </row>
        <row r="268">
          <cell r="A268">
            <v>8437020872072</v>
          </cell>
          <cell r="B268" t="str">
            <v>BQAXXVBVERXXX200750M</v>
          </cell>
          <cell r="C268">
            <v>50202203</v>
          </cell>
          <cell r="D268" t="str">
            <v>Vino</v>
          </cell>
          <cell r="E268">
            <v>1792</v>
          </cell>
          <cell r="F268">
            <v>1792</v>
          </cell>
          <cell r="G268">
            <v>1792</v>
          </cell>
          <cell r="H268" t="str">
            <v>Vino Blanco Belondrade Quinta Apolonia 20 de 750m</v>
          </cell>
          <cell r="I268">
            <v>0</v>
          </cell>
          <cell r="J268">
            <v>12</v>
          </cell>
          <cell r="K268" t="str">
            <v>Botella</v>
          </cell>
          <cell r="L268">
            <v>4837.9439999999995</v>
          </cell>
          <cell r="M268">
            <v>403.16199999999998</v>
          </cell>
          <cell r="N268">
            <v>0.26500000000000001</v>
          </cell>
          <cell r="O268">
            <v>1282.0551599999999</v>
          </cell>
          <cell r="P268">
            <v>6119.9991599999994</v>
          </cell>
          <cell r="Q268">
            <v>509.99992999999995</v>
          </cell>
          <cell r="R268">
            <v>403.16</v>
          </cell>
          <cell r="S268"/>
          <cell r="T268"/>
          <cell r="U268"/>
          <cell r="V268">
            <v>403.16</v>
          </cell>
          <cell r="W268">
            <v>26.5</v>
          </cell>
          <cell r="X268">
            <v>-1.9999999999527063E-3</v>
          </cell>
          <cell r="Y268"/>
        </row>
        <row r="269">
          <cell r="A269">
            <v>8437020872140</v>
          </cell>
          <cell r="B269" t="str">
            <v>BQAXXVBVERXXX210750M</v>
          </cell>
          <cell r="C269">
            <v>50202203</v>
          </cell>
          <cell r="D269" t="str">
            <v>Vino</v>
          </cell>
          <cell r="E269">
            <v>1870</v>
          </cell>
          <cell r="F269">
            <v>1870</v>
          </cell>
          <cell r="G269">
            <v>1870</v>
          </cell>
          <cell r="H269" t="str">
            <v>Vino Blanco Belondrade Quinta Apolonia 21 de 750m</v>
          </cell>
          <cell r="I269">
            <v>455</v>
          </cell>
          <cell r="J269">
            <v>12</v>
          </cell>
          <cell r="K269" t="str">
            <v>Botella</v>
          </cell>
          <cell r="L269">
            <v>4837.9439999999995</v>
          </cell>
          <cell r="M269">
            <v>403.16199999999998</v>
          </cell>
          <cell r="N269">
            <v>0.26500000000000001</v>
          </cell>
          <cell r="O269">
            <v>1282.0551599999999</v>
          </cell>
          <cell r="P269">
            <v>6119.9991599999994</v>
          </cell>
          <cell r="Q269">
            <v>509.99992999999995</v>
          </cell>
          <cell r="R269">
            <v>403.16</v>
          </cell>
          <cell r="S269"/>
          <cell r="T269"/>
          <cell r="U269"/>
          <cell r="V269">
            <v>403.16</v>
          </cell>
          <cell r="W269">
            <v>26.5</v>
          </cell>
          <cell r="X269">
            <v>-1.9999999999527063E-3</v>
          </cell>
          <cell r="Y269"/>
        </row>
        <row r="270">
          <cell r="A270">
            <v>8437005740846</v>
          </cell>
          <cell r="B270" t="str">
            <v>BQAXXVBVERXXXXX1500M</v>
          </cell>
          <cell r="C270">
            <v>50202203</v>
          </cell>
          <cell r="D270" t="str">
            <v>Vino</v>
          </cell>
          <cell r="E270">
            <v>1438</v>
          </cell>
          <cell r="F270">
            <v>1438</v>
          </cell>
          <cell r="G270">
            <v>1438</v>
          </cell>
          <cell r="H270" t="str">
            <v>Vino Blanco Belondrade Quinta Apolonia de 1500 m</v>
          </cell>
          <cell r="I270">
            <v>0</v>
          </cell>
          <cell r="J270">
            <v>1</v>
          </cell>
          <cell r="K270" t="str">
            <v>Botella</v>
          </cell>
          <cell r="L270">
            <v>679.84</v>
          </cell>
          <cell r="M270">
            <v>679.84</v>
          </cell>
          <cell r="N270">
            <v>0.26500000000000001</v>
          </cell>
          <cell r="O270">
            <v>180.15760000000003</v>
          </cell>
          <cell r="P270">
            <v>859.99760000000003</v>
          </cell>
          <cell r="Q270">
            <v>859.99760000000003</v>
          </cell>
          <cell r="R270">
            <v>679.84</v>
          </cell>
          <cell r="S270"/>
          <cell r="T270"/>
          <cell r="U270"/>
          <cell r="V270">
            <v>679.84</v>
          </cell>
          <cell r="W270">
            <v>26.5</v>
          </cell>
          <cell r="X270">
            <v>0</v>
          </cell>
          <cell r="Y270"/>
        </row>
        <row r="271">
          <cell r="A271">
            <v>8437005740839</v>
          </cell>
          <cell r="B271" t="str">
            <v>BQAXXVBVERXXXXX0750M</v>
          </cell>
          <cell r="C271">
            <v>50202203</v>
          </cell>
          <cell r="D271" t="str">
            <v>Vino</v>
          </cell>
          <cell r="E271">
            <v>1437</v>
          </cell>
          <cell r="F271">
            <v>1437</v>
          </cell>
          <cell r="G271">
            <v>1437</v>
          </cell>
          <cell r="H271" t="str">
            <v>Vino Blanco Belondrade Quinta Apolonia de 750 m</v>
          </cell>
          <cell r="I271">
            <v>0</v>
          </cell>
          <cell r="J271">
            <v>6</v>
          </cell>
          <cell r="K271" t="str">
            <v>Botella</v>
          </cell>
          <cell r="L271">
            <v>1897.2599999999998</v>
          </cell>
          <cell r="M271">
            <v>316.20999999999998</v>
          </cell>
          <cell r="N271">
            <v>0.26500000000000001</v>
          </cell>
          <cell r="O271">
            <v>502.77389999999997</v>
          </cell>
          <cell r="P271">
            <v>2400.0338999999999</v>
          </cell>
          <cell r="Q271">
            <v>400.00565</v>
          </cell>
          <cell r="R271">
            <v>316.20999999999998</v>
          </cell>
          <cell r="S271"/>
          <cell r="T271"/>
          <cell r="U271"/>
          <cell r="V271">
            <v>316.20999999999998</v>
          </cell>
          <cell r="W271">
            <v>26.5</v>
          </cell>
          <cell r="X271">
            <v>0</v>
          </cell>
          <cell r="Y271"/>
        </row>
        <row r="272">
          <cell r="A272">
            <v>8437020872102</v>
          </cell>
          <cell r="B272" t="str">
            <v/>
          </cell>
          <cell r="C272">
            <v>50202203</v>
          </cell>
          <cell r="D272" t="str">
            <v>Vino</v>
          </cell>
          <cell r="E272">
            <v>0</v>
          </cell>
          <cell r="F272">
            <v>0</v>
          </cell>
          <cell r="G272">
            <v>0</v>
          </cell>
          <cell r="H272" t="str">
            <v>Vino Blanco Belondrade y Lurton 20 de 1500  m</v>
          </cell>
          <cell r="I272">
            <v>1</v>
          </cell>
          <cell r="J272">
            <v>0</v>
          </cell>
          <cell r="K272" t="str">
            <v>Botella</v>
          </cell>
          <cell r="L272">
            <v>0</v>
          </cell>
          <cell r="M272">
            <v>0</v>
          </cell>
          <cell r="N272">
            <v>0.26500000000000001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/>
          <cell r="T272"/>
          <cell r="U272"/>
          <cell r="V272">
            <v>0</v>
          </cell>
          <cell r="W272">
            <v>0</v>
          </cell>
          <cell r="X272">
            <v>0</v>
          </cell>
          <cell r="Y272"/>
        </row>
        <row r="273">
          <cell r="A273">
            <v>8437020872096</v>
          </cell>
          <cell r="B273" t="str">
            <v>BLUXXVBVERXXX200750M</v>
          </cell>
          <cell r="C273">
            <v>50202203</v>
          </cell>
          <cell r="D273" t="str">
            <v>Vino</v>
          </cell>
          <cell r="E273">
            <v>1828</v>
          </cell>
          <cell r="F273">
            <v>1828</v>
          </cell>
          <cell r="G273">
            <v>1828</v>
          </cell>
          <cell r="H273" t="str">
            <v>Vino Blanco Belondrade y Lurton 20 de 750 m</v>
          </cell>
          <cell r="I273">
            <v>6</v>
          </cell>
          <cell r="J273">
            <v>12</v>
          </cell>
          <cell r="K273" t="str">
            <v>Botella</v>
          </cell>
          <cell r="L273">
            <v>10434.780000000001</v>
          </cell>
          <cell r="M273">
            <v>869.56500000000005</v>
          </cell>
          <cell r="N273">
            <v>0.26500000000000001</v>
          </cell>
          <cell r="O273">
            <v>2765.2167000000004</v>
          </cell>
          <cell r="P273">
            <v>13199.996700000002</v>
          </cell>
          <cell r="Q273">
            <v>1099.9997250000001</v>
          </cell>
          <cell r="R273">
            <v>869.57</v>
          </cell>
          <cell r="S273"/>
          <cell r="T273"/>
          <cell r="U273"/>
          <cell r="V273">
            <v>869.57</v>
          </cell>
          <cell r="W273">
            <v>26.5</v>
          </cell>
          <cell r="X273">
            <v>4.9999999999954525E-3</v>
          </cell>
          <cell r="Y273"/>
        </row>
        <row r="274">
          <cell r="A274">
            <v>8437005740617</v>
          </cell>
          <cell r="B274" t="str">
            <v>BLUXXVBVERXXX143000M</v>
          </cell>
          <cell r="C274">
            <v>50202203</v>
          </cell>
          <cell r="D274" t="str">
            <v>Vino</v>
          </cell>
          <cell r="E274">
            <v>0</v>
          </cell>
          <cell r="F274">
            <v>0</v>
          </cell>
          <cell r="G274">
            <v>0</v>
          </cell>
          <cell r="H274" t="str">
            <v>Vino Blanco Belondrade y Lurton 2014 de 3000 ml</v>
          </cell>
          <cell r="I274">
            <v>0</v>
          </cell>
          <cell r="J274">
            <v>1</v>
          </cell>
          <cell r="K274" t="str">
            <v>Botella</v>
          </cell>
          <cell r="L274">
            <v>7905.14</v>
          </cell>
          <cell r="M274">
            <v>7905.14</v>
          </cell>
          <cell r="N274">
            <v>0.26500000000000001</v>
          </cell>
          <cell r="O274">
            <v>2094.8621000000003</v>
          </cell>
          <cell r="P274">
            <v>10000.002100000002</v>
          </cell>
          <cell r="Q274">
            <v>10000.002100000002</v>
          </cell>
          <cell r="R274">
            <v>7905.14</v>
          </cell>
          <cell r="S274"/>
          <cell r="T274"/>
          <cell r="U274"/>
          <cell r="V274">
            <v>7905.14</v>
          </cell>
          <cell r="W274">
            <v>26.5</v>
          </cell>
          <cell r="X274">
            <v>0</v>
          </cell>
          <cell r="Y274"/>
        </row>
        <row r="275">
          <cell r="A275">
            <v>8437005740778</v>
          </cell>
          <cell r="B275" t="str">
            <v>BLUXXVBVERXXXXX750M</v>
          </cell>
          <cell r="C275">
            <v>50202203</v>
          </cell>
          <cell r="D275" t="str">
            <v>Vino</v>
          </cell>
          <cell r="E275">
            <v>1435</v>
          </cell>
          <cell r="F275">
            <v>1435</v>
          </cell>
          <cell r="G275">
            <v>1435</v>
          </cell>
          <cell r="H275" t="str">
            <v>Vino Blanco Belondrade y Lurton 2016 de 750 m</v>
          </cell>
          <cell r="I275">
            <v>0</v>
          </cell>
          <cell r="J275">
            <v>6</v>
          </cell>
          <cell r="K275" t="str">
            <v>Botella</v>
          </cell>
          <cell r="L275">
            <v>4150.2000000000007</v>
          </cell>
          <cell r="M275">
            <v>691.7</v>
          </cell>
          <cell r="N275">
            <v>0.26500000000000001</v>
          </cell>
          <cell r="O275">
            <v>1099.8030000000003</v>
          </cell>
          <cell r="P275">
            <v>5250.0030000000006</v>
          </cell>
          <cell r="Q275">
            <v>875.0005000000001</v>
          </cell>
          <cell r="R275">
            <v>691.7</v>
          </cell>
          <cell r="S275"/>
          <cell r="T275"/>
          <cell r="U275"/>
          <cell r="V275">
            <v>691.7</v>
          </cell>
          <cell r="W275">
            <v>26.5</v>
          </cell>
          <cell r="X275">
            <v>0</v>
          </cell>
          <cell r="Y275"/>
        </row>
        <row r="276">
          <cell r="A276">
            <v>8437005740853</v>
          </cell>
          <cell r="B276" t="str">
            <v>BLUXXVBVERXXX17750M</v>
          </cell>
          <cell r="C276">
            <v>50202203</v>
          </cell>
          <cell r="D276" t="str">
            <v>Vino</v>
          </cell>
          <cell r="E276">
            <v>1484</v>
          </cell>
          <cell r="F276">
            <v>1484</v>
          </cell>
          <cell r="G276">
            <v>1484</v>
          </cell>
          <cell r="H276" t="str">
            <v>Vino Blanco Belondrade y Lurton 2017 de 750 m</v>
          </cell>
          <cell r="I276">
            <v>0</v>
          </cell>
          <cell r="J276">
            <v>12</v>
          </cell>
          <cell r="K276" t="str">
            <v>Botella</v>
          </cell>
          <cell r="L276">
            <v>9343.92</v>
          </cell>
          <cell r="M276">
            <v>778.66</v>
          </cell>
          <cell r="N276">
            <v>0.26500000000000001</v>
          </cell>
          <cell r="O276">
            <v>2476.1388000000002</v>
          </cell>
          <cell r="P276">
            <v>11820.058800000001</v>
          </cell>
          <cell r="Q276">
            <v>985.00490000000002</v>
          </cell>
          <cell r="R276">
            <v>778.66</v>
          </cell>
          <cell r="S276"/>
          <cell r="T276"/>
          <cell r="U276"/>
          <cell r="V276">
            <v>778.66</v>
          </cell>
          <cell r="W276">
            <v>26.5</v>
          </cell>
          <cell r="X276">
            <v>0</v>
          </cell>
          <cell r="Y276"/>
        </row>
        <row r="277">
          <cell r="A277">
            <v>8437005740976</v>
          </cell>
          <cell r="B277" t="str">
            <v>BLUXXVBVERXXX186000M</v>
          </cell>
          <cell r="C277">
            <v>50202203</v>
          </cell>
          <cell r="D277" t="str">
            <v>Vino</v>
          </cell>
          <cell r="E277">
            <v>1766</v>
          </cell>
          <cell r="F277">
            <v>1766</v>
          </cell>
          <cell r="G277">
            <v>1766</v>
          </cell>
          <cell r="H277" t="str">
            <v>Vino Blanco Belondrade y Lurton 2018 de 6000 m</v>
          </cell>
          <cell r="I277">
            <v>0</v>
          </cell>
          <cell r="J277">
            <v>1</v>
          </cell>
          <cell r="K277" t="str">
            <v>Botella</v>
          </cell>
          <cell r="L277">
            <v>17233.2</v>
          </cell>
          <cell r="M277">
            <v>17233.2</v>
          </cell>
          <cell r="N277">
            <v>0.26500000000000001</v>
          </cell>
          <cell r="O277">
            <v>4566.7980000000007</v>
          </cell>
          <cell r="P277">
            <v>21799.998</v>
          </cell>
          <cell r="Q277">
            <v>21799.998</v>
          </cell>
          <cell r="R277">
            <v>17233.2</v>
          </cell>
          <cell r="S277"/>
          <cell r="T277"/>
          <cell r="U277"/>
          <cell r="V277">
            <v>17233.2</v>
          </cell>
          <cell r="W277">
            <v>26.5</v>
          </cell>
          <cell r="X277">
            <v>0</v>
          </cell>
          <cell r="Y277"/>
        </row>
        <row r="278">
          <cell r="A278">
            <v>8437005740945</v>
          </cell>
          <cell r="B278" t="str">
            <v>BLUXXVBVERXXX180750M</v>
          </cell>
          <cell r="C278">
            <v>50202203</v>
          </cell>
          <cell r="D278" t="str">
            <v>Vino</v>
          </cell>
          <cell r="E278">
            <v>1626</v>
          </cell>
          <cell r="F278">
            <v>1626</v>
          </cell>
          <cell r="G278">
            <v>1626</v>
          </cell>
          <cell r="H278" t="str">
            <v>Vino Blanco Belondrade y Lurton 2018 de 750 ml</v>
          </cell>
          <cell r="I278">
            <v>45</v>
          </cell>
          <cell r="J278">
            <v>12</v>
          </cell>
          <cell r="K278" t="str">
            <v>Botella</v>
          </cell>
          <cell r="L278">
            <v>9486.119999999999</v>
          </cell>
          <cell r="M278">
            <v>790.51</v>
          </cell>
          <cell r="N278">
            <v>0.26500000000000001</v>
          </cell>
          <cell r="O278">
            <v>2513.8217999999997</v>
          </cell>
          <cell r="P278">
            <v>11999.941799999999</v>
          </cell>
          <cell r="Q278">
            <v>999.99514999999985</v>
          </cell>
          <cell r="R278">
            <v>790.51</v>
          </cell>
          <cell r="S278"/>
          <cell r="T278"/>
          <cell r="U278"/>
          <cell r="V278">
            <v>790.51</v>
          </cell>
          <cell r="W278">
            <v>26.5</v>
          </cell>
          <cell r="X278">
            <v>0</v>
          </cell>
          <cell r="Y278"/>
        </row>
        <row r="279">
          <cell r="A279">
            <v>8437020872027</v>
          </cell>
          <cell r="B279" t="str">
            <v>BLUXXVBVERXXX190750M</v>
          </cell>
          <cell r="C279">
            <v>50202203</v>
          </cell>
          <cell r="D279" t="str">
            <v>Vino</v>
          </cell>
          <cell r="E279">
            <v>1745</v>
          </cell>
          <cell r="F279">
            <v>1745</v>
          </cell>
          <cell r="G279">
            <v>1745</v>
          </cell>
          <cell r="H279" t="str">
            <v>Vino Blanco Belondrade y Lurton 2019 de 750 m</v>
          </cell>
          <cell r="I279">
            <v>0</v>
          </cell>
          <cell r="J279">
            <v>12</v>
          </cell>
          <cell r="K279" t="str">
            <v>Botella</v>
          </cell>
          <cell r="L279">
            <v>10292.52</v>
          </cell>
          <cell r="M279">
            <v>857.71</v>
          </cell>
          <cell r="N279">
            <v>0.26500000000000001</v>
          </cell>
          <cell r="O279">
            <v>2727.5178000000001</v>
          </cell>
          <cell r="P279">
            <v>13020.0378</v>
          </cell>
          <cell r="Q279">
            <v>1085.00315</v>
          </cell>
          <cell r="R279">
            <v>857.7</v>
          </cell>
          <cell r="S279"/>
          <cell r="T279"/>
          <cell r="U279"/>
          <cell r="V279">
            <v>857.7</v>
          </cell>
          <cell r="W279">
            <v>26.5</v>
          </cell>
          <cell r="X279">
            <v>-9.9999999999909051E-3</v>
          </cell>
          <cell r="Y279"/>
        </row>
        <row r="280">
          <cell r="A280">
            <v>8437020872164</v>
          </cell>
          <cell r="B280" t="str">
            <v>BLUXXVBVERXXX210750M</v>
          </cell>
          <cell r="C280">
            <v>50202203</v>
          </cell>
          <cell r="D280" t="str">
            <v>Vino</v>
          </cell>
          <cell r="E280">
            <v>1871</v>
          </cell>
          <cell r="F280">
            <v>1871</v>
          </cell>
          <cell r="G280">
            <v>1871</v>
          </cell>
          <cell r="H280" t="str">
            <v>Vino Blanco Belondrade y Lurton 21 de 750 m</v>
          </cell>
          <cell r="I280">
            <v>205</v>
          </cell>
          <cell r="J280">
            <v>6</v>
          </cell>
          <cell r="K280" t="str">
            <v>Botella</v>
          </cell>
          <cell r="L280">
            <v>5217.3900000000003</v>
          </cell>
          <cell r="M280">
            <v>869.56500000000005</v>
          </cell>
          <cell r="N280">
            <v>0.26500000000000001</v>
          </cell>
          <cell r="O280">
            <v>1382.6083500000002</v>
          </cell>
          <cell r="P280">
            <v>6599.9983500000008</v>
          </cell>
          <cell r="Q280">
            <v>1099.9997250000001</v>
          </cell>
          <cell r="R280">
            <v>869.57</v>
          </cell>
          <cell r="S280"/>
          <cell r="T280"/>
          <cell r="U280"/>
          <cell r="V280">
            <v>869.57</v>
          </cell>
          <cell r="W280">
            <v>26.5</v>
          </cell>
          <cell r="X280">
            <v>4.9999999999954525E-3</v>
          </cell>
          <cell r="Y280"/>
        </row>
        <row r="281">
          <cell r="A281">
            <v>8437009912195</v>
          </cell>
          <cell r="B281" t="str">
            <v>CAPXXVBVERXXX190750M</v>
          </cell>
          <cell r="C281">
            <v>50202203</v>
          </cell>
          <cell r="D281" t="str">
            <v>Vino</v>
          </cell>
          <cell r="E281">
            <v>1795</v>
          </cell>
          <cell r="F281">
            <v>1795</v>
          </cell>
          <cell r="G281">
            <v>1795</v>
          </cell>
          <cell r="H281" t="str">
            <v>Vino Blanco Capitel 19 de 750 ml</v>
          </cell>
          <cell r="I281">
            <v>0</v>
          </cell>
          <cell r="J281">
            <v>1</v>
          </cell>
          <cell r="K281" t="str">
            <v>Botella</v>
          </cell>
          <cell r="L281">
            <v>1446.64</v>
          </cell>
          <cell r="M281">
            <v>1446.64</v>
          </cell>
          <cell r="N281">
            <v>0.26500000000000001</v>
          </cell>
          <cell r="O281">
            <v>383.35960000000006</v>
          </cell>
          <cell r="P281">
            <v>1829.9996000000001</v>
          </cell>
          <cell r="Q281">
            <v>1829.9996000000001</v>
          </cell>
          <cell r="R281">
            <v>1446.64</v>
          </cell>
          <cell r="S281"/>
          <cell r="T281"/>
          <cell r="U281"/>
          <cell r="V281">
            <v>1446.64</v>
          </cell>
          <cell r="W281">
            <v>26.5</v>
          </cell>
          <cell r="X281">
            <v>0</v>
          </cell>
          <cell r="Y281"/>
        </row>
        <row r="282">
          <cell r="A282">
            <v>7804320753751</v>
          </cell>
          <cell r="B282" t="str">
            <v>BCIXXVBXXXCHAXX0750M</v>
          </cell>
          <cell r="C282">
            <v>50202203</v>
          </cell>
          <cell r="D282" t="str">
            <v>Vino</v>
          </cell>
          <cell r="E282">
            <v>0</v>
          </cell>
          <cell r="F282">
            <v>1701</v>
          </cell>
          <cell r="G282">
            <v>1701</v>
          </cell>
          <cell r="H282" t="str">
            <v>Vino Blanco Cono Sur Bicicleta Chardonnay de 750 ml</v>
          </cell>
          <cell r="I282">
            <v>286</v>
          </cell>
          <cell r="J282">
            <v>12</v>
          </cell>
          <cell r="K282" t="str">
            <v>Botella</v>
          </cell>
          <cell r="L282">
            <v>1277.7852</v>
          </cell>
          <cell r="M282">
            <v>106.4821</v>
          </cell>
          <cell r="N282">
            <v>0.26500000000000001</v>
          </cell>
          <cell r="O282">
            <v>338.61307800000003</v>
          </cell>
          <cell r="P282">
            <v>1616.3982780000001</v>
          </cell>
          <cell r="Q282">
            <v>134.69985650000001</v>
          </cell>
          <cell r="R282">
            <v>0</v>
          </cell>
          <cell r="S282"/>
          <cell r="T282"/>
          <cell r="U282"/>
          <cell r="V282">
            <v>115.81</v>
          </cell>
          <cell r="W282">
            <v>26.5</v>
          </cell>
          <cell r="X282">
            <v>9.3278999999999996</v>
          </cell>
          <cell r="Y282"/>
        </row>
        <row r="283">
          <cell r="A283">
            <v>7804320753003</v>
          </cell>
          <cell r="B283" t="str">
            <v>BCIXXVBXXXSBLXX0750M</v>
          </cell>
          <cell r="C283">
            <v>50202203</v>
          </cell>
          <cell r="D283" t="str">
            <v>Vino</v>
          </cell>
          <cell r="E283">
            <v>1591</v>
          </cell>
          <cell r="F283">
            <v>1591</v>
          </cell>
          <cell r="G283">
            <v>1591</v>
          </cell>
          <cell r="H283" t="str">
            <v>Vino Blanco Cono Sur Bicicleta Sauvignon Blanc de 750 ml</v>
          </cell>
          <cell r="I283">
            <v>1434</v>
          </cell>
          <cell r="J283">
            <v>12</v>
          </cell>
          <cell r="K283" t="str">
            <v>Botella</v>
          </cell>
          <cell r="L283">
            <v>1277.7852</v>
          </cell>
          <cell r="M283">
            <v>106.4821</v>
          </cell>
          <cell r="N283">
            <v>0.26500000000000001</v>
          </cell>
          <cell r="O283">
            <v>338.61307800000003</v>
          </cell>
          <cell r="P283">
            <v>1616.3982780000001</v>
          </cell>
          <cell r="Q283">
            <v>134.69985650000001</v>
          </cell>
          <cell r="R283">
            <v>115.81</v>
          </cell>
          <cell r="S283"/>
          <cell r="T283"/>
          <cell r="U283"/>
          <cell r="V283">
            <v>115.81</v>
          </cell>
          <cell r="W283">
            <v>26.5</v>
          </cell>
          <cell r="X283">
            <v>9.3278999999999996</v>
          </cell>
          <cell r="Y283"/>
        </row>
        <row r="284">
          <cell r="A284">
            <v>7804320348063</v>
          </cell>
          <cell r="B284" t="str">
            <v>CNSXXVBORGSBLXX0750M</v>
          </cell>
          <cell r="C284">
            <v>50202203</v>
          </cell>
          <cell r="D284" t="str">
            <v>Vino</v>
          </cell>
          <cell r="E284">
            <v>1882</v>
          </cell>
          <cell r="F284">
            <v>1882</v>
          </cell>
          <cell r="G284">
            <v>1882</v>
          </cell>
          <cell r="H284" t="str">
            <v>Vino Blanco Cono Sur Organico Sauvignon Blance de 750 m</v>
          </cell>
          <cell r="I284">
            <v>5860</v>
          </cell>
          <cell r="J284">
            <v>6</v>
          </cell>
          <cell r="K284" t="str">
            <v>Botella</v>
          </cell>
          <cell r="L284">
            <v>1057.704</v>
          </cell>
          <cell r="M284">
            <v>176.28399999999999</v>
          </cell>
          <cell r="N284">
            <v>0.26500000000000001</v>
          </cell>
          <cell r="O284">
            <v>280.29156</v>
          </cell>
          <cell r="P284">
            <v>1337.9955599999998</v>
          </cell>
          <cell r="Q284">
            <v>222.99925999999996</v>
          </cell>
          <cell r="R284">
            <v>176.28</v>
          </cell>
          <cell r="S284"/>
          <cell r="T284"/>
          <cell r="U284"/>
          <cell r="V284">
            <v>176.28</v>
          </cell>
          <cell r="W284">
            <v>26.5</v>
          </cell>
          <cell r="X284">
            <v>-3.9999999999906777E-3</v>
          </cell>
          <cell r="Y284"/>
        </row>
        <row r="285">
          <cell r="A285">
            <v>8410106064400</v>
          </cell>
          <cell r="B285" t="str">
            <v>DIAXXVBSMDXXXXX0187M</v>
          </cell>
          <cell r="C285">
            <v>50202203</v>
          </cell>
          <cell r="D285" t="str">
            <v>Vino</v>
          </cell>
          <cell r="E285">
            <v>948</v>
          </cell>
          <cell r="F285">
            <v>948</v>
          </cell>
          <cell r="G285">
            <v>948</v>
          </cell>
          <cell r="H285" t="str">
            <v>Vino Blanco Diamante Semidulce de 187 ml</v>
          </cell>
          <cell r="I285">
            <v>5523</v>
          </cell>
          <cell r="J285">
            <v>24</v>
          </cell>
          <cell r="K285" t="str">
            <v>Botella</v>
          </cell>
          <cell r="L285">
            <v>1404</v>
          </cell>
          <cell r="M285">
            <v>58.5</v>
          </cell>
          <cell r="N285">
            <v>0.26500000000000001</v>
          </cell>
          <cell r="O285">
            <v>372.06</v>
          </cell>
          <cell r="P285">
            <v>1776.06</v>
          </cell>
          <cell r="Q285">
            <v>74.002499999999998</v>
          </cell>
          <cell r="R285">
            <v>58.5</v>
          </cell>
          <cell r="S285"/>
          <cell r="T285"/>
          <cell r="U285"/>
          <cell r="V285">
            <v>58.5</v>
          </cell>
          <cell r="W285">
            <v>26.5</v>
          </cell>
          <cell r="X285">
            <v>0</v>
          </cell>
          <cell r="Y285"/>
        </row>
        <row r="286">
          <cell r="A286">
            <v>8410106023353</v>
          </cell>
          <cell r="B286" t="str">
            <v>DIAXXVBSMDXXXXX0375M</v>
          </cell>
          <cell r="C286">
            <v>50202203</v>
          </cell>
          <cell r="D286" t="str">
            <v>Vino</v>
          </cell>
          <cell r="E286">
            <v>401</v>
          </cell>
          <cell r="F286">
            <v>401</v>
          </cell>
          <cell r="G286">
            <v>401</v>
          </cell>
          <cell r="H286" t="str">
            <v>Vino Blanco Diamante Semidulce de 375 ml</v>
          </cell>
          <cell r="I286">
            <v>2606</v>
          </cell>
          <cell r="J286">
            <v>12</v>
          </cell>
          <cell r="K286" t="str">
            <v>Botella</v>
          </cell>
          <cell r="L286">
            <v>1151.6399999999999</v>
          </cell>
          <cell r="M286">
            <v>95.97</v>
          </cell>
          <cell r="N286">
            <v>0.26500000000000001</v>
          </cell>
          <cell r="O286">
            <v>305.18459999999999</v>
          </cell>
          <cell r="P286">
            <v>1456.8245999999999</v>
          </cell>
          <cell r="Q286">
            <v>121.40204999999999</v>
          </cell>
          <cell r="R286">
            <v>95.97</v>
          </cell>
          <cell r="S286"/>
          <cell r="T286"/>
          <cell r="U286"/>
          <cell r="V286">
            <v>95.97</v>
          </cell>
          <cell r="W286">
            <v>26.5</v>
          </cell>
          <cell r="X286">
            <v>0</v>
          </cell>
          <cell r="Y286"/>
        </row>
        <row r="287">
          <cell r="A287">
            <v>7804320407050</v>
          </cell>
          <cell r="B287" t="str">
            <v>CNSXXVBRVECHAXX0750M</v>
          </cell>
          <cell r="C287">
            <v>50202203</v>
          </cell>
          <cell r="D287" t="str">
            <v>Vino</v>
          </cell>
          <cell r="E287">
            <v>1596</v>
          </cell>
          <cell r="F287">
            <v>1596</v>
          </cell>
          <cell r="G287">
            <v>1596</v>
          </cell>
          <cell r="H287" t="str">
            <v>Vino Blanco Cono Sur Reserva Esp.Chardonay de 750 ml</v>
          </cell>
          <cell r="I287">
            <v>2036</v>
          </cell>
          <cell r="J287">
            <v>12</v>
          </cell>
          <cell r="K287" t="str">
            <v>Botella</v>
          </cell>
          <cell r="L287">
            <v>2547</v>
          </cell>
          <cell r="M287">
            <v>212.25</v>
          </cell>
          <cell r="N287">
            <v>0.26500000000000001</v>
          </cell>
          <cell r="O287">
            <v>674.95500000000004</v>
          </cell>
          <cell r="P287">
            <v>3221.9549999999999</v>
          </cell>
          <cell r="Q287">
            <v>268.49624999999997</v>
          </cell>
          <cell r="R287">
            <v>212.25</v>
          </cell>
          <cell r="S287"/>
          <cell r="T287"/>
          <cell r="U287"/>
          <cell r="V287">
            <v>212.25</v>
          </cell>
          <cell r="W287">
            <v>26.5</v>
          </cell>
          <cell r="X287">
            <v>0</v>
          </cell>
          <cell r="Y287"/>
        </row>
        <row r="288">
          <cell r="A288">
            <v>7804320234007</v>
          </cell>
          <cell r="B288" t="str">
            <v>CNSXXVBRVESBLXX0750M</v>
          </cell>
          <cell r="C288">
            <v>50202203</v>
          </cell>
          <cell r="D288" t="str">
            <v>Vino</v>
          </cell>
          <cell r="E288">
            <v>1782</v>
          </cell>
          <cell r="F288">
            <v>1782</v>
          </cell>
          <cell r="G288">
            <v>1782</v>
          </cell>
          <cell r="H288" t="str">
            <v>Vino Blanco Cono Sur Reserva Esp.Sauvignon Blanc de 750 ml</v>
          </cell>
          <cell r="I288">
            <v>520</v>
          </cell>
          <cell r="J288">
            <v>12</v>
          </cell>
          <cell r="K288" t="str">
            <v>Botella</v>
          </cell>
          <cell r="L288">
            <v>2547</v>
          </cell>
          <cell r="M288">
            <v>212.25</v>
          </cell>
          <cell r="N288">
            <v>0.26500000000000001</v>
          </cell>
          <cell r="O288">
            <v>674.95500000000004</v>
          </cell>
          <cell r="P288">
            <v>3221.9549999999999</v>
          </cell>
          <cell r="Q288">
            <v>268.49624999999997</v>
          </cell>
          <cell r="R288">
            <v>212.25</v>
          </cell>
          <cell r="S288"/>
          <cell r="T288"/>
          <cell r="U288"/>
          <cell r="V288">
            <v>212.25</v>
          </cell>
          <cell r="W288">
            <v>26.5</v>
          </cell>
          <cell r="X288">
            <v>0</v>
          </cell>
          <cell r="Y288"/>
        </row>
        <row r="289">
          <cell r="A289">
            <v>8410261206158</v>
          </cell>
          <cell r="B289" t="str">
            <v>DSIPMVBXXXCHAXX1000M</v>
          </cell>
          <cell r="C289">
            <v>50202203</v>
          </cell>
          <cell r="D289" t="str">
            <v>Vino</v>
          </cell>
          <cell r="E289">
            <v>1164</v>
          </cell>
          <cell r="F289">
            <v>1164</v>
          </cell>
          <cell r="G289">
            <v>1164</v>
          </cell>
          <cell r="H289" t="str">
            <v>Vino Blanco Don Simón Prisma Chardonnay de 1000 ml</v>
          </cell>
          <cell r="I289">
            <v>9374</v>
          </cell>
          <cell r="J289">
            <v>12</v>
          </cell>
          <cell r="K289" t="str">
            <v>Botella</v>
          </cell>
          <cell r="L289">
            <v>824.16000000000008</v>
          </cell>
          <cell r="M289">
            <v>68.680000000000007</v>
          </cell>
          <cell r="N289">
            <v>0.26500000000000001</v>
          </cell>
          <cell r="O289">
            <v>218.40240000000003</v>
          </cell>
          <cell r="P289">
            <v>1042.5624</v>
          </cell>
          <cell r="Q289">
            <v>86.880200000000002</v>
          </cell>
          <cell r="R289">
            <v>68.680000000000007</v>
          </cell>
          <cell r="S289"/>
          <cell r="T289"/>
          <cell r="U289"/>
          <cell r="V289">
            <v>68.680000000000007</v>
          </cell>
          <cell r="W289">
            <v>26.5</v>
          </cell>
          <cell r="X289">
            <v>0</v>
          </cell>
          <cell r="Y289"/>
        </row>
        <row r="290">
          <cell r="A290">
            <v>8410106022608</v>
          </cell>
          <cell r="B290" t="str">
            <v>DIAXXVBRDAVRDXX0750M</v>
          </cell>
          <cell r="C290">
            <v>50202203</v>
          </cell>
          <cell r="D290" t="str">
            <v>Vino</v>
          </cell>
          <cell r="E290">
            <v>1338</v>
          </cell>
          <cell r="F290">
            <v>1338</v>
          </cell>
          <cell r="G290">
            <v>1338</v>
          </cell>
          <cell r="H290" t="str">
            <v>Vino Blanco Diamante Rueda Verdejo de 750 ml</v>
          </cell>
          <cell r="I290">
            <v>2760</v>
          </cell>
          <cell r="J290">
            <v>6</v>
          </cell>
          <cell r="K290" t="str">
            <v>Botella</v>
          </cell>
          <cell r="L290">
            <v>739.92</v>
          </cell>
          <cell r="M290">
            <v>123.32</v>
          </cell>
          <cell r="N290">
            <v>0.26500000000000001</v>
          </cell>
          <cell r="O290">
            <v>196.0788</v>
          </cell>
          <cell r="P290">
            <v>935.99879999999996</v>
          </cell>
          <cell r="Q290">
            <v>155.99979999999999</v>
          </cell>
          <cell r="R290">
            <v>141.11000000000001</v>
          </cell>
          <cell r="S290"/>
          <cell r="T290"/>
          <cell r="U290"/>
          <cell r="V290">
            <v>141.11000000000001</v>
          </cell>
          <cell r="W290">
            <v>26.5</v>
          </cell>
          <cell r="X290">
            <v>17.79000000000002</v>
          </cell>
          <cell r="Y290"/>
        </row>
        <row r="291">
          <cell r="A291">
            <v>8410106023254</v>
          </cell>
          <cell r="B291" t="str">
            <v>DIAXXVBSMDXXXXX0750M</v>
          </cell>
          <cell r="C291">
            <v>50202203</v>
          </cell>
          <cell r="D291" t="str">
            <v>Vino</v>
          </cell>
          <cell r="E291">
            <v>402</v>
          </cell>
          <cell r="F291">
            <v>402</v>
          </cell>
          <cell r="G291">
            <v>402</v>
          </cell>
          <cell r="H291" t="str">
            <v>Vino Blanco Diamante Semidulce de 750 ml</v>
          </cell>
          <cell r="I291">
            <v>29155</v>
          </cell>
          <cell r="J291">
            <v>6</v>
          </cell>
          <cell r="K291" t="str">
            <v>Botella</v>
          </cell>
          <cell r="L291">
            <v>739.92</v>
          </cell>
          <cell r="M291">
            <v>123.32</v>
          </cell>
          <cell r="N291">
            <v>0.26500000000000001</v>
          </cell>
          <cell r="O291">
            <v>196.0788</v>
          </cell>
          <cell r="P291">
            <v>935.99879999999996</v>
          </cell>
          <cell r="Q291">
            <v>155.99979999999999</v>
          </cell>
          <cell r="R291">
            <v>141.11000000000001</v>
          </cell>
          <cell r="S291"/>
          <cell r="T291"/>
          <cell r="U291"/>
          <cell r="V291">
            <v>141.11000000000001</v>
          </cell>
          <cell r="W291">
            <v>26.5</v>
          </cell>
          <cell r="X291">
            <v>17.79000000000002</v>
          </cell>
          <cell r="Y291"/>
        </row>
        <row r="292">
          <cell r="A292">
            <v>8437021247091</v>
          </cell>
          <cell r="B292" t="str">
            <v>EMRXXVBXXXXXX190750M</v>
          </cell>
          <cell r="C292">
            <v>50202203</v>
          </cell>
          <cell r="D292" t="str">
            <v>Vino</v>
          </cell>
          <cell r="E292">
            <v>1824</v>
          </cell>
          <cell r="F292">
            <v>1824</v>
          </cell>
          <cell r="G292">
            <v>1824</v>
          </cell>
          <cell r="H292" t="str">
            <v>Vino Blanco Emilio Rojo19 de 750 ml</v>
          </cell>
          <cell r="I292">
            <v>1</v>
          </cell>
          <cell r="J292">
            <v>6</v>
          </cell>
          <cell r="K292" t="str">
            <v>Botella</v>
          </cell>
          <cell r="L292">
            <v>10292.49</v>
          </cell>
          <cell r="M292">
            <v>1715.415</v>
          </cell>
          <cell r="N292">
            <v>0.26500000000000001</v>
          </cell>
          <cell r="O292">
            <v>2727.5098499999999</v>
          </cell>
          <cell r="P292">
            <v>13019.99985</v>
          </cell>
          <cell r="Q292">
            <v>2169.9999750000002</v>
          </cell>
          <cell r="R292">
            <v>1715.42</v>
          </cell>
          <cell r="S292"/>
          <cell r="T292"/>
          <cell r="U292"/>
          <cell r="V292">
            <v>1715.42</v>
          </cell>
          <cell r="W292">
            <v>26.5</v>
          </cell>
          <cell r="X292">
            <v>5.0000000001091394E-3</v>
          </cell>
          <cell r="Y292"/>
        </row>
        <row r="293">
          <cell r="A293">
            <v>8410106810014</v>
          </cell>
          <cell r="B293" t="str">
            <v>DIAXXVEBLAXXXXX0750M</v>
          </cell>
          <cell r="C293">
            <v>50202205</v>
          </cell>
          <cell r="D293" t="str">
            <v>Vino espumoso</v>
          </cell>
          <cell r="E293">
            <v>1662</v>
          </cell>
          <cell r="F293">
            <v>1662</v>
          </cell>
          <cell r="G293">
            <v>1662</v>
          </cell>
          <cell r="H293" t="str">
            <v>Vino Blanco Espumoso Diamante de 750m</v>
          </cell>
          <cell r="I293">
            <v>648</v>
          </cell>
          <cell r="J293">
            <v>6</v>
          </cell>
          <cell r="K293" t="str">
            <v>Botella</v>
          </cell>
          <cell r="L293">
            <v>700.8</v>
          </cell>
          <cell r="M293">
            <v>116.8</v>
          </cell>
          <cell r="N293">
            <v>0.26500000000000001</v>
          </cell>
          <cell r="O293">
            <v>185.71199999999999</v>
          </cell>
          <cell r="P293">
            <v>886.51199999999994</v>
          </cell>
          <cell r="Q293">
            <v>147.75199999999998</v>
          </cell>
          <cell r="R293">
            <v>116.8</v>
          </cell>
          <cell r="S293"/>
          <cell r="T293"/>
          <cell r="U293"/>
          <cell r="V293">
            <v>116.8</v>
          </cell>
          <cell r="W293">
            <v>26.5</v>
          </cell>
          <cell r="X293">
            <v>0</v>
          </cell>
          <cell r="Y293"/>
        </row>
        <row r="294">
          <cell r="A294">
            <v>8410065100676</v>
          </cell>
          <cell r="B294" t="str">
            <v>PATAZVEBLABRUXX0750M</v>
          </cell>
          <cell r="C294">
            <v>50202205</v>
          </cell>
          <cell r="D294" t="str">
            <v>Vino espumoso</v>
          </cell>
          <cell r="E294">
            <v>1208</v>
          </cell>
          <cell r="F294">
            <v>1208</v>
          </cell>
          <cell r="G294">
            <v>1208</v>
          </cell>
          <cell r="H294" t="str">
            <v>Vino Blanco Espumoso Federico Paternina B/Azul Cava de 750 ml</v>
          </cell>
          <cell r="I294">
            <v>5542</v>
          </cell>
          <cell r="J294">
            <v>6</v>
          </cell>
          <cell r="K294" t="str">
            <v>Botella</v>
          </cell>
          <cell r="L294">
            <v>730.43399999999997</v>
          </cell>
          <cell r="M294">
            <v>121.739</v>
          </cell>
          <cell r="N294">
            <v>0.26500000000000001</v>
          </cell>
          <cell r="O294">
            <v>193.56501</v>
          </cell>
          <cell r="P294">
            <v>923.99901</v>
          </cell>
          <cell r="Q294">
            <v>153.99983499999999</v>
          </cell>
          <cell r="R294">
            <v>121.74</v>
          </cell>
          <cell r="S294"/>
          <cell r="T294"/>
          <cell r="U294"/>
          <cell r="V294">
            <v>121.74</v>
          </cell>
          <cell r="W294">
            <v>26.5</v>
          </cell>
          <cell r="X294">
            <v>9.9999999999056399E-4</v>
          </cell>
          <cell r="Y294"/>
        </row>
        <row r="295">
          <cell r="A295">
            <v>7793440700830</v>
          </cell>
          <cell r="B295" t="str">
            <v>NSEXXVBESPBRUXX0750M</v>
          </cell>
          <cell r="C295">
            <v>50202205</v>
          </cell>
          <cell r="D295" t="str">
            <v>Vino espumoso</v>
          </cell>
          <cell r="E295">
            <v>1425</v>
          </cell>
          <cell r="F295">
            <v>1425</v>
          </cell>
          <cell r="G295">
            <v>1425</v>
          </cell>
          <cell r="H295" t="str">
            <v>Vino Blanco Espumoso Nieto Senetiner Brut de 750 ml</v>
          </cell>
          <cell r="I295">
            <v>496</v>
          </cell>
          <cell r="J295">
            <v>6</v>
          </cell>
          <cell r="K295" t="str">
            <v>Botella</v>
          </cell>
          <cell r="L295">
            <v>1005.534</v>
          </cell>
          <cell r="M295">
            <v>167.589</v>
          </cell>
          <cell r="N295">
            <v>0.26500000000000001</v>
          </cell>
          <cell r="O295">
            <v>266.46651000000003</v>
          </cell>
          <cell r="P295">
            <v>1272.0005100000001</v>
          </cell>
          <cell r="Q295">
            <v>212.00008500000001</v>
          </cell>
          <cell r="R295">
            <v>167.59</v>
          </cell>
          <cell r="S295"/>
          <cell r="T295"/>
          <cell r="U295"/>
          <cell r="V295">
            <v>167.59</v>
          </cell>
          <cell r="W295">
            <v>26.5</v>
          </cell>
          <cell r="X295">
            <v>1.0000000000047748E-3</v>
          </cell>
          <cell r="Y295"/>
        </row>
        <row r="296">
          <cell r="A296">
            <v>8410026047477</v>
          </cell>
          <cell r="B296" t="str">
            <v>PATDOVBSMDXXXXX0750M</v>
          </cell>
          <cell r="C296">
            <v>50202203</v>
          </cell>
          <cell r="D296" t="str">
            <v>Vino</v>
          </cell>
          <cell r="E296">
            <v>729</v>
          </cell>
          <cell r="F296">
            <v>729</v>
          </cell>
          <cell r="G296">
            <v>729</v>
          </cell>
          <cell r="H296" t="str">
            <v>Vino Blanco Federico Paternina Banda Dorada Semidulce 0750m</v>
          </cell>
          <cell r="I296">
            <v>4364</v>
          </cell>
          <cell r="J296">
            <v>6</v>
          </cell>
          <cell r="K296" t="str">
            <v>Botella</v>
          </cell>
          <cell r="L296">
            <v>671.16</v>
          </cell>
          <cell r="M296">
            <v>111.86</v>
          </cell>
          <cell r="N296">
            <v>0.26500000000000001</v>
          </cell>
          <cell r="O296">
            <v>177.85740000000001</v>
          </cell>
          <cell r="P296">
            <v>849.01739999999995</v>
          </cell>
          <cell r="Q296">
            <v>141.50289999999998</v>
          </cell>
          <cell r="R296">
            <v>111.86</v>
          </cell>
          <cell r="S296"/>
          <cell r="T296"/>
          <cell r="U296"/>
          <cell r="V296">
            <v>111.86</v>
          </cell>
          <cell r="W296">
            <v>26.5</v>
          </cell>
          <cell r="X296">
            <v>0</v>
          </cell>
          <cell r="Y296"/>
        </row>
        <row r="297">
          <cell r="A297">
            <v>7804320182025</v>
          </cell>
          <cell r="B297" t="str">
            <v>ISNXXVBXXXSBLXX0750M</v>
          </cell>
          <cell r="C297">
            <v>50202203</v>
          </cell>
          <cell r="D297" t="str">
            <v>Vino</v>
          </cell>
          <cell r="E297">
            <v>1469</v>
          </cell>
          <cell r="F297">
            <v>1469</v>
          </cell>
          <cell r="G297">
            <v>1469</v>
          </cell>
          <cell r="H297" t="str">
            <v>Vino Blanco Isla Negra Sauvignon Blanc de 750 ml</v>
          </cell>
          <cell r="I297">
            <v>32819</v>
          </cell>
          <cell r="J297">
            <v>6</v>
          </cell>
          <cell r="K297" t="str">
            <v>Botella</v>
          </cell>
          <cell r="L297">
            <v>394.38</v>
          </cell>
          <cell r="M297">
            <v>65.73</v>
          </cell>
          <cell r="N297">
            <v>0.26500000000000001</v>
          </cell>
          <cell r="O297">
            <v>104.5107</v>
          </cell>
          <cell r="P297">
            <v>498.89069999999998</v>
          </cell>
          <cell r="Q297">
            <v>83.148449999999997</v>
          </cell>
          <cell r="R297">
            <v>65.73</v>
          </cell>
          <cell r="S297"/>
          <cell r="T297"/>
          <cell r="U297"/>
          <cell r="V297">
            <v>65.73</v>
          </cell>
          <cell r="W297">
            <v>26.5</v>
          </cell>
          <cell r="X297">
            <v>0</v>
          </cell>
          <cell r="Y297"/>
        </row>
        <row r="298">
          <cell r="A298">
            <v>8420871400105</v>
          </cell>
          <cell r="B298" t="str">
            <v>MVZXXVBXXXXXXXX0375M</v>
          </cell>
          <cell r="C298">
            <v>50202203</v>
          </cell>
          <cell r="D298" t="str">
            <v>Vino</v>
          </cell>
          <cell r="E298">
            <v>672</v>
          </cell>
          <cell r="F298">
            <v>672</v>
          </cell>
          <cell r="G298">
            <v>672</v>
          </cell>
          <cell r="H298" t="str">
            <v>Vino Blanco Marques de Vizhoja de 375 ml</v>
          </cell>
          <cell r="I298">
            <v>3170</v>
          </cell>
          <cell r="J298">
            <v>12</v>
          </cell>
          <cell r="K298" t="str">
            <v>Botella</v>
          </cell>
          <cell r="L298">
            <v>996.048</v>
          </cell>
          <cell r="M298">
            <v>83.004000000000005</v>
          </cell>
          <cell r="N298">
            <v>0.26500000000000001</v>
          </cell>
          <cell r="O298">
            <v>263.95272</v>
          </cell>
          <cell r="P298">
            <v>1260.00072</v>
          </cell>
          <cell r="Q298">
            <v>105.00006</v>
          </cell>
          <cell r="R298">
            <v>83</v>
          </cell>
          <cell r="S298"/>
          <cell r="T298"/>
          <cell r="U298"/>
          <cell r="V298">
            <v>83</v>
          </cell>
          <cell r="W298">
            <v>26.5</v>
          </cell>
          <cell r="X298">
            <v>-4.0000000000048885E-3</v>
          </cell>
          <cell r="Y298"/>
        </row>
        <row r="299">
          <cell r="A299">
            <v>5601142300277</v>
          </cell>
          <cell r="B299" t="str">
            <v>LANFRVBSESXXXXX0750M</v>
          </cell>
          <cell r="C299">
            <v>50202300</v>
          </cell>
          <cell r="D299" t="str">
            <v>Bebidas no alcoholicas</v>
          </cell>
          <cell r="E299">
            <v>526</v>
          </cell>
          <cell r="F299">
            <v>526</v>
          </cell>
          <cell r="G299">
            <v>526</v>
          </cell>
          <cell r="H299" t="str">
            <v>Vino Blanco Lancers Free Semi Espumoso de 750 ml</v>
          </cell>
          <cell r="I299">
            <v>0</v>
          </cell>
          <cell r="J299">
            <v>6</v>
          </cell>
          <cell r="K299" t="str">
            <v>Botella</v>
          </cell>
          <cell r="L299">
            <v>660</v>
          </cell>
          <cell r="M299">
            <v>110</v>
          </cell>
          <cell r="N299">
            <v>0</v>
          </cell>
          <cell r="O299">
            <v>0</v>
          </cell>
          <cell r="P299">
            <v>660</v>
          </cell>
          <cell r="Q299">
            <v>110</v>
          </cell>
          <cell r="R299">
            <v>110</v>
          </cell>
          <cell r="S299"/>
          <cell r="T299"/>
          <cell r="U299"/>
          <cell r="V299">
            <v>110</v>
          </cell>
          <cell r="W299">
            <v>0</v>
          </cell>
          <cell r="X299">
            <v>0</v>
          </cell>
          <cell r="Y299"/>
        </row>
        <row r="300">
          <cell r="A300">
            <v>5601142192476</v>
          </cell>
          <cell r="B300" t="str">
            <v>LANXXVBSESXXXXX0750M</v>
          </cell>
          <cell r="C300">
            <v>50202205</v>
          </cell>
          <cell r="D300" t="str">
            <v>Vino espumoso</v>
          </cell>
          <cell r="E300">
            <v>531</v>
          </cell>
          <cell r="F300">
            <v>531</v>
          </cell>
          <cell r="G300">
            <v>531</v>
          </cell>
          <cell r="H300" t="str">
            <v>Vino Blanco Lancers Semi Espumoso de 750 ml</v>
          </cell>
          <cell r="I300">
            <v>2259</v>
          </cell>
          <cell r="J300">
            <v>12</v>
          </cell>
          <cell r="K300" t="str">
            <v>Botella</v>
          </cell>
          <cell r="L300">
            <v>1275.8879999999999</v>
          </cell>
          <cell r="M300">
            <v>106.324</v>
          </cell>
          <cell r="N300">
            <v>0.26500000000000001</v>
          </cell>
          <cell r="O300">
            <v>338.11032</v>
          </cell>
          <cell r="P300">
            <v>1613.9983199999999</v>
          </cell>
          <cell r="Q300">
            <v>134.49985999999998</v>
          </cell>
          <cell r="R300">
            <v>106.32</v>
          </cell>
          <cell r="S300"/>
          <cell r="T300"/>
          <cell r="U300"/>
          <cell r="V300">
            <v>106.32</v>
          </cell>
          <cell r="W300">
            <v>26.5</v>
          </cell>
          <cell r="X300">
            <v>-4.0000000000048885E-3</v>
          </cell>
          <cell r="Y300"/>
        </row>
        <row r="301">
          <cell r="A301">
            <v>8420871400013</v>
          </cell>
          <cell r="B301" t="str">
            <v>MVZXXVBXXXXXXXX0750M</v>
          </cell>
          <cell r="C301">
            <v>50202203</v>
          </cell>
          <cell r="D301" t="str">
            <v>Vino</v>
          </cell>
          <cell r="E301">
            <v>673</v>
          </cell>
          <cell r="F301">
            <v>673</v>
          </cell>
          <cell r="G301">
            <v>673</v>
          </cell>
          <cell r="H301" t="str">
            <v>Vino Blanco Marques de Vizhoja de 750 ml</v>
          </cell>
          <cell r="I301">
            <v>1238</v>
          </cell>
          <cell r="J301">
            <v>6</v>
          </cell>
          <cell r="K301" t="str">
            <v>Botella</v>
          </cell>
          <cell r="L301">
            <v>719.05200000000002</v>
          </cell>
          <cell r="M301">
            <v>119.842</v>
          </cell>
          <cell r="N301">
            <v>0.26500000000000001</v>
          </cell>
          <cell r="O301">
            <v>190.54878000000002</v>
          </cell>
          <cell r="P301">
            <v>909.60077999999999</v>
          </cell>
          <cell r="Q301">
            <v>151.60013000000001</v>
          </cell>
          <cell r="R301">
            <v>119.84</v>
          </cell>
          <cell r="S301"/>
          <cell r="T301"/>
          <cell r="U301"/>
          <cell r="V301">
            <v>119.84</v>
          </cell>
          <cell r="W301">
            <v>26.5</v>
          </cell>
          <cell r="X301">
            <v>-1.9999999999953388E-3</v>
          </cell>
          <cell r="Y301"/>
        </row>
        <row r="302">
          <cell r="A302">
            <v>8437020298377</v>
          </cell>
          <cell r="B302" t="str">
            <v/>
          </cell>
          <cell r="C302">
            <v>50202203</v>
          </cell>
          <cell r="D302" t="str">
            <v>Vino</v>
          </cell>
          <cell r="E302">
            <v>0</v>
          </cell>
          <cell r="F302">
            <v>0</v>
          </cell>
          <cell r="G302">
            <v>0</v>
          </cell>
          <cell r="H302" t="str">
            <v>Vino Blanco O Gran Mein de 750 m</v>
          </cell>
          <cell r="I302">
            <v>390</v>
          </cell>
          <cell r="J302">
            <v>6</v>
          </cell>
          <cell r="K302" t="str">
            <v>Botella</v>
          </cell>
          <cell r="L302">
            <v>0</v>
          </cell>
          <cell r="M302">
            <v>0</v>
          </cell>
          <cell r="N302">
            <v>0.26500000000000001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/>
          <cell r="T302"/>
          <cell r="U302"/>
          <cell r="V302">
            <v>0</v>
          </cell>
          <cell r="W302">
            <v>0</v>
          </cell>
          <cell r="X302">
            <v>0</v>
          </cell>
          <cell r="Y302"/>
        </row>
        <row r="303">
          <cell r="A303">
            <v>8437020298100</v>
          </cell>
          <cell r="B303" t="str">
            <v>OGMXXVBXXXXXX180750M</v>
          </cell>
          <cell r="C303">
            <v>50202203</v>
          </cell>
          <cell r="D303" t="str">
            <v>Vino</v>
          </cell>
          <cell r="E303">
            <v>1794</v>
          </cell>
          <cell r="F303">
            <v>1794</v>
          </cell>
          <cell r="G303">
            <v>1794</v>
          </cell>
          <cell r="H303" t="str">
            <v>Vino Blanco O Gran Mein de 750 ml</v>
          </cell>
          <cell r="I303">
            <v>72</v>
          </cell>
          <cell r="J303">
            <v>6</v>
          </cell>
          <cell r="K303" t="str">
            <v>Botella</v>
          </cell>
          <cell r="L303">
            <v>4411.0680000000002</v>
          </cell>
          <cell r="M303">
            <v>735.178</v>
          </cell>
          <cell r="N303">
            <v>0.26500000000000001</v>
          </cell>
          <cell r="O303">
            <v>1168.9330200000002</v>
          </cell>
          <cell r="P303">
            <v>5580.0010200000006</v>
          </cell>
          <cell r="Q303">
            <v>930.00017000000014</v>
          </cell>
          <cell r="R303">
            <v>735.18</v>
          </cell>
          <cell r="S303"/>
          <cell r="T303"/>
          <cell r="U303"/>
          <cell r="V303">
            <v>735.18</v>
          </cell>
          <cell r="W303">
            <v>26.5</v>
          </cell>
          <cell r="X303">
            <v>1.9999999999527063E-3</v>
          </cell>
          <cell r="Y303"/>
        </row>
        <row r="304">
          <cell r="A304">
            <v>3442320969235</v>
          </cell>
          <cell r="B304" t="str">
            <v>OLFPYVBPCRLEF180750M</v>
          </cell>
          <cell r="C304">
            <v>50202203</v>
          </cell>
          <cell r="D304" t="str">
            <v>Vino</v>
          </cell>
          <cell r="E304">
            <v>1702</v>
          </cell>
          <cell r="F304">
            <v>1702</v>
          </cell>
          <cell r="G304">
            <v>1702</v>
          </cell>
          <cell r="H304" t="str">
            <v>Vino Blanco Olivier Lefla Puligny-Montra 1erCru Folati 750ml</v>
          </cell>
          <cell r="I304">
            <v>0</v>
          </cell>
          <cell r="J304">
            <v>0</v>
          </cell>
          <cell r="K304" t="str">
            <v>Botella</v>
          </cell>
          <cell r="L304">
            <v>0</v>
          </cell>
          <cell r="M304">
            <v>4241.1000000000004</v>
          </cell>
          <cell r="N304">
            <v>0.26500000000000001</v>
          </cell>
          <cell r="O304">
            <v>0</v>
          </cell>
          <cell r="P304">
            <v>0</v>
          </cell>
          <cell r="Q304">
            <v>0</v>
          </cell>
          <cell r="R304">
            <v>4241.1000000000004</v>
          </cell>
          <cell r="S304"/>
          <cell r="T304"/>
          <cell r="U304"/>
          <cell r="V304">
            <v>4241.1000000000004</v>
          </cell>
          <cell r="W304">
            <v>26.5</v>
          </cell>
          <cell r="X304">
            <v>0</v>
          </cell>
          <cell r="Y304"/>
        </row>
        <row r="305">
          <cell r="A305">
            <v>3442320851233</v>
          </cell>
          <cell r="B305" t="str">
            <v>OLFBGVBXXXXXXXX0750M</v>
          </cell>
          <cell r="C305">
            <v>50202203</v>
          </cell>
          <cell r="D305" t="str">
            <v>Vino</v>
          </cell>
          <cell r="E305">
            <v>1430</v>
          </cell>
          <cell r="F305">
            <v>1430</v>
          </cell>
          <cell r="G305">
            <v>1430</v>
          </cell>
          <cell r="H305" t="str">
            <v>Vino Blanco Olivier Leflaive Bourgogne Aligote 2014 de 750 ml</v>
          </cell>
          <cell r="I305">
            <v>0</v>
          </cell>
          <cell r="J305">
            <v>6</v>
          </cell>
          <cell r="K305" t="str">
            <v>Botella</v>
          </cell>
          <cell r="L305">
            <v>2011.08</v>
          </cell>
          <cell r="M305">
            <v>335.18</v>
          </cell>
          <cell r="N305">
            <v>0.26500000000000001</v>
          </cell>
          <cell r="O305">
            <v>532.93619999999999</v>
          </cell>
          <cell r="P305">
            <v>2544.0162</v>
          </cell>
          <cell r="Q305">
            <v>424.0027</v>
          </cell>
          <cell r="R305">
            <v>335.18</v>
          </cell>
          <cell r="S305"/>
          <cell r="T305"/>
          <cell r="U305"/>
          <cell r="V305">
            <v>335.18</v>
          </cell>
          <cell r="W305">
            <v>26.5</v>
          </cell>
          <cell r="X305">
            <v>0</v>
          </cell>
          <cell r="Y305"/>
        </row>
        <row r="306">
          <cell r="A306">
            <v>3442320943075</v>
          </cell>
          <cell r="B306" t="str">
            <v>OLFBGVBXXXXXX170750M</v>
          </cell>
          <cell r="C306">
            <v>50202203</v>
          </cell>
          <cell r="D306" t="str">
            <v>Vino</v>
          </cell>
          <cell r="E306">
            <v>1712</v>
          </cell>
          <cell r="F306">
            <v>1712</v>
          </cell>
          <cell r="G306">
            <v>1712</v>
          </cell>
          <cell r="H306" t="str">
            <v>Vino Blanco Olivier Leflaive Bourgogne Aligote de 750 ml</v>
          </cell>
          <cell r="I306">
            <v>6</v>
          </cell>
          <cell r="J306">
            <v>6</v>
          </cell>
          <cell r="K306" t="str">
            <v>Botella</v>
          </cell>
          <cell r="L306">
            <v>2656.08</v>
          </cell>
          <cell r="M306">
            <v>442.68</v>
          </cell>
          <cell r="N306">
            <v>0.26500000000000001</v>
          </cell>
          <cell r="O306">
            <v>703.86120000000005</v>
          </cell>
          <cell r="P306">
            <v>3359.9412000000002</v>
          </cell>
          <cell r="Q306">
            <v>559.99020000000007</v>
          </cell>
          <cell r="R306">
            <v>442.68</v>
          </cell>
          <cell r="S306"/>
          <cell r="T306"/>
          <cell r="U306"/>
          <cell r="V306">
            <v>442.68</v>
          </cell>
          <cell r="W306">
            <v>26.5</v>
          </cell>
          <cell r="X306">
            <v>0</v>
          </cell>
          <cell r="Y306"/>
        </row>
        <row r="307">
          <cell r="A307">
            <v>3442321021079</v>
          </cell>
          <cell r="B307" t="str">
            <v>OLFBGVBXXXXXX200750M</v>
          </cell>
          <cell r="C307">
            <v>50202203</v>
          </cell>
          <cell r="D307" t="str">
            <v>Vino</v>
          </cell>
          <cell r="E307">
            <v>0</v>
          </cell>
          <cell r="F307">
            <v>1878</v>
          </cell>
          <cell r="G307">
            <v>1878</v>
          </cell>
          <cell r="H307" t="str">
            <v>Vino Blanco Olivier Leflaive Bourgogne Aligote de 750 ml</v>
          </cell>
          <cell r="I307">
            <v>0</v>
          </cell>
          <cell r="J307">
            <v>6</v>
          </cell>
          <cell r="K307" t="str">
            <v>Botella</v>
          </cell>
          <cell r="L307">
            <v>3272.7300000000005</v>
          </cell>
          <cell r="M307">
            <v>545.45500000000004</v>
          </cell>
          <cell r="N307">
            <v>0.26500000000000001</v>
          </cell>
          <cell r="O307">
            <v>867.27345000000014</v>
          </cell>
          <cell r="P307">
            <v>4140.0034500000002</v>
          </cell>
          <cell r="Q307">
            <v>690.00057500000003</v>
          </cell>
          <cell r="R307">
            <v>545.45000000000005</v>
          </cell>
          <cell r="S307"/>
          <cell r="T307"/>
          <cell r="U307"/>
          <cell r="V307">
            <v>545.45000000000005</v>
          </cell>
          <cell r="W307">
            <v>26.5</v>
          </cell>
          <cell r="X307">
            <v>-4.9999999999954525E-3</v>
          </cell>
          <cell r="Y307"/>
        </row>
        <row r="308">
          <cell r="A308">
            <v>3442320812432</v>
          </cell>
          <cell r="B308" t="str">
            <v>OLFCCVBGCRXXXXX0750M</v>
          </cell>
          <cell r="C308">
            <v>50202203</v>
          </cell>
          <cell r="D308" t="str">
            <v>Vino</v>
          </cell>
          <cell r="E308">
            <v>1434</v>
          </cell>
          <cell r="F308">
            <v>1434</v>
          </cell>
          <cell r="G308">
            <v>1434</v>
          </cell>
          <cell r="H308" t="str">
            <v>Vino Blanco Olivier Leflaive Corton-Charlemagne Grand Cru 2013 750ml</v>
          </cell>
          <cell r="I308">
            <v>0</v>
          </cell>
          <cell r="J308">
            <v>6</v>
          </cell>
          <cell r="K308" t="str">
            <v>Botella</v>
          </cell>
          <cell r="L308">
            <v>23715.420000000002</v>
          </cell>
          <cell r="M308">
            <v>3952.57</v>
          </cell>
          <cell r="N308">
            <v>0.26500000000000001</v>
          </cell>
          <cell r="O308">
            <v>6284.5863000000008</v>
          </cell>
          <cell r="P308">
            <v>30000.006300000001</v>
          </cell>
          <cell r="Q308">
            <v>5000.0010499999999</v>
          </cell>
          <cell r="R308">
            <v>3952.57</v>
          </cell>
          <cell r="S308"/>
          <cell r="T308"/>
          <cell r="U308"/>
          <cell r="V308">
            <v>3952.57</v>
          </cell>
          <cell r="W308">
            <v>26.5</v>
          </cell>
          <cell r="X308">
            <v>0</v>
          </cell>
          <cell r="Y308"/>
        </row>
        <row r="309">
          <cell r="A309">
            <v>3442320923145</v>
          </cell>
          <cell r="B309" t="str">
            <v>OLFCCVBGCRXXX160750M</v>
          </cell>
          <cell r="C309">
            <v>50202203</v>
          </cell>
          <cell r="D309" t="str">
            <v>Vino</v>
          </cell>
          <cell r="E309">
            <v>1739</v>
          </cell>
          <cell r="F309">
            <v>1739</v>
          </cell>
          <cell r="G309">
            <v>1739</v>
          </cell>
          <cell r="H309" t="str">
            <v>Vino Blanco Olivier Leflaive Corton-Charlemagne GrdCr 16750ml</v>
          </cell>
          <cell r="I309">
            <v>0</v>
          </cell>
          <cell r="J309">
            <v>6</v>
          </cell>
          <cell r="K309" t="str">
            <v>Botella</v>
          </cell>
          <cell r="L309">
            <v>37944.665999999997</v>
          </cell>
          <cell r="M309">
            <v>6324.1109999999999</v>
          </cell>
          <cell r="N309">
            <v>0.26500000000000001</v>
          </cell>
          <cell r="O309">
            <v>10055.33649</v>
          </cell>
          <cell r="P309">
            <v>48000.002489999999</v>
          </cell>
          <cell r="Q309">
            <v>8000.0004149999995</v>
          </cell>
          <cell r="R309">
            <v>6324.11</v>
          </cell>
          <cell r="S309"/>
          <cell r="T309"/>
          <cell r="U309"/>
          <cell r="V309">
            <v>6324.11</v>
          </cell>
          <cell r="W309">
            <v>26.5</v>
          </cell>
          <cell r="X309">
            <v>-1.0000000002037268E-3</v>
          </cell>
          <cell r="Y309"/>
        </row>
        <row r="310">
          <cell r="A310">
            <v>3442320851691</v>
          </cell>
          <cell r="B310" t="str">
            <v>OLFCCVBGCRXXX140750M</v>
          </cell>
          <cell r="C310">
            <v>50202203</v>
          </cell>
          <cell r="D310" t="str">
            <v>Vino</v>
          </cell>
          <cell r="E310">
            <v>1514</v>
          </cell>
          <cell r="F310">
            <v>1514</v>
          </cell>
          <cell r="G310">
            <v>1514</v>
          </cell>
          <cell r="H310" t="str">
            <v>Vino Blanco Olivier Leflaive Corton-Charlemagne GrdCr16750ml</v>
          </cell>
          <cell r="I310">
            <v>0</v>
          </cell>
          <cell r="J310">
            <v>6</v>
          </cell>
          <cell r="K310" t="str">
            <v>Botella</v>
          </cell>
          <cell r="L310">
            <v>28197.629999999997</v>
          </cell>
          <cell r="M310">
            <v>4699.6049999999996</v>
          </cell>
          <cell r="N310">
            <v>0.26500000000000001</v>
          </cell>
          <cell r="O310">
            <v>7472.3719499999997</v>
          </cell>
          <cell r="P310">
            <v>35670.001949999998</v>
          </cell>
          <cell r="Q310">
            <v>5945.000325</v>
          </cell>
          <cell r="R310">
            <v>4699.6000000000004</v>
          </cell>
          <cell r="S310"/>
          <cell r="T310"/>
          <cell r="U310"/>
          <cell r="V310">
            <v>4699.6000000000004</v>
          </cell>
          <cell r="W310">
            <v>26.5</v>
          </cell>
          <cell r="X310">
            <v>-4.9999999991996447E-3</v>
          </cell>
          <cell r="Y310"/>
        </row>
        <row r="311">
          <cell r="A311">
            <v>3442320944621</v>
          </cell>
          <cell r="B311" t="str">
            <v>OLFCCVBGCRXXX170750M</v>
          </cell>
          <cell r="C311">
            <v>50202203</v>
          </cell>
          <cell r="D311" t="str">
            <v>Vino</v>
          </cell>
          <cell r="E311">
            <v>1833</v>
          </cell>
          <cell r="F311">
            <v>1833</v>
          </cell>
          <cell r="G311">
            <v>1833</v>
          </cell>
          <cell r="H311" t="str">
            <v>Vino Blanco Olivier Leflaive Corton-Charlemagne GrdCr17750ml</v>
          </cell>
          <cell r="I311">
            <v>12</v>
          </cell>
          <cell r="J311">
            <v>6</v>
          </cell>
          <cell r="K311" t="str">
            <v>Botella</v>
          </cell>
          <cell r="L311">
            <v>46007.909999999996</v>
          </cell>
          <cell r="M311">
            <v>7667.9849999999997</v>
          </cell>
          <cell r="N311">
            <v>0.26500000000000001</v>
          </cell>
          <cell r="O311">
            <v>12192.096149999999</v>
          </cell>
          <cell r="P311">
            <v>58200.006149999994</v>
          </cell>
          <cell r="Q311">
            <v>9700.0010249999996</v>
          </cell>
          <cell r="R311">
            <v>7667.98</v>
          </cell>
          <cell r="S311"/>
          <cell r="T311"/>
          <cell r="U311"/>
          <cell r="V311">
            <v>7667.98</v>
          </cell>
          <cell r="W311">
            <v>26.5</v>
          </cell>
          <cell r="X311">
            <v>-5.0000000001091394E-3</v>
          </cell>
          <cell r="Y311"/>
        </row>
        <row r="312">
          <cell r="A312">
            <v>3442320886556</v>
          </cell>
          <cell r="B312" t="str">
            <v>OLFMUVBPCRXXXXX0750M</v>
          </cell>
          <cell r="C312">
            <v>50202203</v>
          </cell>
          <cell r="D312" t="str">
            <v>Vino</v>
          </cell>
          <cell r="E312">
            <v>1433</v>
          </cell>
          <cell r="F312">
            <v>1433</v>
          </cell>
          <cell r="G312">
            <v>1433</v>
          </cell>
          <cell r="H312" t="str">
            <v>Vino Blanco Olivier Leflaive Meursault 1er Cru de 750 ml</v>
          </cell>
          <cell r="I312">
            <v>0</v>
          </cell>
          <cell r="J312">
            <v>6</v>
          </cell>
          <cell r="K312" t="str">
            <v>Botella</v>
          </cell>
          <cell r="L312">
            <v>15794.46</v>
          </cell>
          <cell r="M312">
            <v>2632.41</v>
          </cell>
          <cell r="N312">
            <v>0.26500000000000001</v>
          </cell>
          <cell r="O312">
            <v>4185.5319</v>
          </cell>
          <cell r="P312">
            <v>19979.991900000001</v>
          </cell>
          <cell r="Q312">
            <v>3329.99865</v>
          </cell>
          <cell r="R312">
            <v>2632.41</v>
          </cell>
          <cell r="S312"/>
          <cell r="T312"/>
          <cell r="U312"/>
          <cell r="V312">
            <v>2632.41</v>
          </cell>
          <cell r="W312">
            <v>26.5</v>
          </cell>
          <cell r="X312">
            <v>0</v>
          </cell>
          <cell r="Y312"/>
        </row>
        <row r="313">
          <cell r="A313">
            <v>3442320970422</v>
          </cell>
          <cell r="B313" t="str">
            <v>OLFMUVBPCRXXX180750M</v>
          </cell>
          <cell r="C313">
            <v>50202203</v>
          </cell>
          <cell r="D313" t="str">
            <v>Vino</v>
          </cell>
          <cell r="E313">
            <v>1719</v>
          </cell>
          <cell r="F313">
            <v>1719</v>
          </cell>
          <cell r="G313">
            <v>1719</v>
          </cell>
          <cell r="H313" t="str">
            <v>Vino Blanco Olivier Leflaive Meursault 1er Cru de 750 ml</v>
          </cell>
          <cell r="I313">
            <v>0</v>
          </cell>
          <cell r="J313">
            <v>6</v>
          </cell>
          <cell r="K313" t="str">
            <v>Botella</v>
          </cell>
          <cell r="L313">
            <v>18972.36</v>
          </cell>
          <cell r="M313">
            <v>3162.06</v>
          </cell>
          <cell r="N313">
            <v>0.26500000000000001</v>
          </cell>
          <cell r="O313">
            <v>5027.6754000000001</v>
          </cell>
          <cell r="P313">
            <v>24000.035400000001</v>
          </cell>
          <cell r="Q313">
            <v>4000.0059000000001</v>
          </cell>
          <cell r="R313">
            <v>3162.06</v>
          </cell>
          <cell r="S313"/>
          <cell r="T313"/>
          <cell r="U313"/>
          <cell r="V313">
            <v>3162.06</v>
          </cell>
          <cell r="W313">
            <v>26.5</v>
          </cell>
          <cell r="X313">
            <v>0</v>
          </cell>
          <cell r="Y313"/>
        </row>
        <row r="314">
          <cell r="A314">
            <v>3442320971429</v>
          </cell>
          <cell r="B314" t="str">
            <v/>
          </cell>
          <cell r="C314">
            <v>50202203</v>
          </cell>
          <cell r="D314" t="str">
            <v>Vino</v>
          </cell>
          <cell r="E314">
            <v>0</v>
          </cell>
          <cell r="F314">
            <v>0</v>
          </cell>
          <cell r="G314">
            <v>0</v>
          </cell>
          <cell r="H314" t="str">
            <v>Vino Blanco Olivier Leflaive Montrachet Grand Cru18 de 750ml</v>
          </cell>
          <cell r="I314">
            <v>0</v>
          </cell>
          <cell r="J314">
            <v>6</v>
          </cell>
          <cell r="K314" t="str">
            <v>Botella</v>
          </cell>
          <cell r="L314">
            <v>0</v>
          </cell>
          <cell r="M314">
            <v>0</v>
          </cell>
          <cell r="N314">
            <v>0.26500000000000001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/>
          <cell r="T314"/>
          <cell r="U314"/>
          <cell r="V314">
            <v>0</v>
          </cell>
          <cell r="W314">
            <v>0</v>
          </cell>
          <cell r="X314">
            <v>0</v>
          </cell>
          <cell r="Y314"/>
        </row>
        <row r="315">
          <cell r="A315">
            <v>3442320854623</v>
          </cell>
          <cell r="B315" t="str">
            <v>OLFPYVBPCRXXXXX0750M</v>
          </cell>
          <cell r="C315">
            <v>50202203</v>
          </cell>
          <cell r="D315" t="str">
            <v>Vino</v>
          </cell>
          <cell r="E315">
            <v>1432</v>
          </cell>
          <cell r="F315">
            <v>1432</v>
          </cell>
          <cell r="G315">
            <v>1432</v>
          </cell>
          <cell r="H315" t="str">
            <v>Vino Blanco Olivier Leflaive Puligny-Montrachet 1erCru 750ml</v>
          </cell>
          <cell r="I315">
            <v>0</v>
          </cell>
          <cell r="J315">
            <v>6</v>
          </cell>
          <cell r="K315" t="str">
            <v>Botella</v>
          </cell>
          <cell r="L315">
            <v>15296.46</v>
          </cell>
          <cell r="M315">
            <v>2549.41</v>
          </cell>
          <cell r="N315">
            <v>0.26500000000000001</v>
          </cell>
          <cell r="O315">
            <v>4053.5619000000002</v>
          </cell>
          <cell r="P315">
            <v>19350.0219</v>
          </cell>
          <cell r="Q315">
            <v>3225.0036500000001</v>
          </cell>
          <cell r="R315">
            <v>2549.41</v>
          </cell>
          <cell r="S315"/>
          <cell r="T315"/>
          <cell r="U315"/>
          <cell r="V315">
            <v>2549.41</v>
          </cell>
          <cell r="W315">
            <v>26.5</v>
          </cell>
          <cell r="X315">
            <v>0</v>
          </cell>
          <cell r="Y315"/>
        </row>
        <row r="316">
          <cell r="A316">
            <v>3442320922032</v>
          </cell>
          <cell r="B316" t="str">
            <v>OLFPYVBPCRXXX160750M</v>
          </cell>
          <cell r="C316">
            <v>50202203</v>
          </cell>
          <cell r="D316" t="str">
            <v>Vino</v>
          </cell>
          <cell r="E316">
            <v>1713</v>
          </cell>
          <cell r="F316">
            <v>1713</v>
          </cell>
          <cell r="G316">
            <v>1713</v>
          </cell>
          <cell r="H316" t="str">
            <v>Vino Blanco Olivier Leflaive Puligny-Montrachet 1erCru 750ml</v>
          </cell>
          <cell r="I316">
            <v>0</v>
          </cell>
          <cell r="J316">
            <v>6</v>
          </cell>
          <cell r="K316" t="str">
            <v>Botella</v>
          </cell>
          <cell r="L316">
            <v>18260.88</v>
          </cell>
          <cell r="M316">
            <v>3043.48</v>
          </cell>
          <cell r="N316">
            <v>0.26500000000000001</v>
          </cell>
          <cell r="O316">
            <v>4839.1332000000002</v>
          </cell>
          <cell r="P316">
            <v>23100.013200000001</v>
          </cell>
          <cell r="Q316">
            <v>3850.0022000000004</v>
          </cell>
          <cell r="R316">
            <v>3043.48</v>
          </cell>
          <cell r="S316"/>
          <cell r="T316"/>
          <cell r="U316"/>
          <cell r="V316">
            <v>3043.48</v>
          </cell>
          <cell r="W316">
            <v>26.5</v>
          </cell>
          <cell r="X316">
            <v>0</v>
          </cell>
          <cell r="Y316"/>
        </row>
        <row r="317">
          <cell r="A317">
            <v>3442320850205</v>
          </cell>
          <cell r="B317" t="str">
            <v>OLFSAVBXXXXXXXX0750M</v>
          </cell>
          <cell r="C317">
            <v>50202203</v>
          </cell>
          <cell r="D317" t="str">
            <v>Vino</v>
          </cell>
          <cell r="E317">
            <v>1431</v>
          </cell>
          <cell r="F317">
            <v>1431</v>
          </cell>
          <cell r="G317">
            <v>1431</v>
          </cell>
          <cell r="H317" t="str">
            <v>Vino Blanco Olivier Leflaive Saint-Romain 2014 de 750 ml</v>
          </cell>
          <cell r="I317">
            <v>0</v>
          </cell>
          <cell r="J317">
            <v>6</v>
          </cell>
          <cell r="K317" t="str">
            <v>Botella</v>
          </cell>
          <cell r="L317">
            <v>4837.92</v>
          </cell>
          <cell r="M317">
            <v>806.32</v>
          </cell>
          <cell r="N317">
            <v>0.26500000000000001</v>
          </cell>
          <cell r="O317">
            <v>1282.0488</v>
          </cell>
          <cell r="P317">
            <v>6119.9688000000006</v>
          </cell>
          <cell r="Q317">
            <v>1019.9948000000001</v>
          </cell>
          <cell r="R317">
            <v>806.32</v>
          </cell>
          <cell r="S317"/>
          <cell r="T317"/>
          <cell r="U317"/>
          <cell r="V317">
            <v>806.32</v>
          </cell>
          <cell r="W317">
            <v>26.5</v>
          </cell>
          <cell r="X317">
            <v>0</v>
          </cell>
          <cell r="Y317"/>
        </row>
        <row r="318">
          <cell r="A318">
            <v>3442320883340</v>
          </cell>
          <cell r="B318" t="str">
            <v>OLFSAVBXXXXXX150750M</v>
          </cell>
          <cell r="C318">
            <v>50202203</v>
          </cell>
          <cell r="D318" t="str">
            <v>Vino</v>
          </cell>
          <cell r="E318">
            <v>1705</v>
          </cell>
          <cell r="F318">
            <v>1705</v>
          </cell>
          <cell r="G318">
            <v>1705</v>
          </cell>
          <cell r="H318" t="str">
            <v>Vino Blanco Olivier Leflaive Saint-Romain de 750 ml</v>
          </cell>
          <cell r="I318">
            <v>0</v>
          </cell>
          <cell r="J318">
            <v>6</v>
          </cell>
          <cell r="K318" t="str">
            <v>Botella</v>
          </cell>
          <cell r="L318">
            <v>6023.7000000000007</v>
          </cell>
          <cell r="M318">
            <v>1003.95</v>
          </cell>
          <cell r="N318">
            <v>0.26500000000000001</v>
          </cell>
          <cell r="O318">
            <v>1596.2805000000003</v>
          </cell>
          <cell r="P318">
            <v>7619.9805000000015</v>
          </cell>
          <cell r="Q318">
            <v>1269.9967500000002</v>
          </cell>
          <cell r="R318">
            <v>1003.95</v>
          </cell>
          <cell r="S318"/>
          <cell r="T318"/>
          <cell r="U318"/>
          <cell r="V318">
            <v>1003.95</v>
          </cell>
          <cell r="W318">
            <v>26.5</v>
          </cell>
          <cell r="X318">
            <v>0</v>
          </cell>
          <cell r="Y318"/>
        </row>
        <row r="319">
          <cell r="A319">
            <v>3442320975151</v>
          </cell>
          <cell r="B319" t="str">
            <v>OLFSAVBXXXXXX180750M</v>
          </cell>
          <cell r="C319">
            <v>50202203</v>
          </cell>
          <cell r="D319" t="str">
            <v>Vino</v>
          </cell>
          <cell r="E319">
            <v>1770</v>
          </cell>
          <cell r="F319">
            <v>1770</v>
          </cell>
          <cell r="G319">
            <v>1770</v>
          </cell>
          <cell r="H319" t="str">
            <v>Vino Blanco Olivier Leflaive Saint-Romain de 750 ml</v>
          </cell>
          <cell r="I319">
            <v>325</v>
          </cell>
          <cell r="J319">
            <v>6</v>
          </cell>
          <cell r="K319" t="str">
            <v>Botella</v>
          </cell>
          <cell r="L319">
            <v>6426.8760000000002</v>
          </cell>
          <cell r="M319">
            <v>1071.146</v>
          </cell>
          <cell r="N319">
            <v>0.26500000000000001</v>
          </cell>
          <cell r="O319">
            <v>1703.1221400000002</v>
          </cell>
          <cell r="P319">
            <v>8129.9981400000006</v>
          </cell>
          <cell r="Q319">
            <v>1354.9996900000001</v>
          </cell>
          <cell r="R319">
            <v>1071.1400000000001</v>
          </cell>
          <cell r="S319"/>
          <cell r="T319"/>
          <cell r="U319"/>
          <cell r="V319">
            <v>1071.1400000000001</v>
          </cell>
          <cell r="W319">
            <v>26.5</v>
          </cell>
          <cell r="X319">
            <v>-5.9999999998581188E-3</v>
          </cell>
          <cell r="Y319"/>
        </row>
        <row r="320">
          <cell r="A320">
            <v>3442321014057</v>
          </cell>
          <cell r="B320" t="str">
            <v/>
          </cell>
          <cell r="C320">
            <v>50202203</v>
          </cell>
          <cell r="D320" t="str">
            <v>Vino</v>
          </cell>
          <cell r="E320">
            <v>0</v>
          </cell>
          <cell r="F320">
            <v>0</v>
          </cell>
          <cell r="G320">
            <v>0</v>
          </cell>
          <cell r="H320" t="str">
            <v>Vino Blanco Olivier Puligny-Montr 1erCru Les Referts191500ml</v>
          </cell>
          <cell r="I320">
            <v>0</v>
          </cell>
          <cell r="J320">
            <v>0</v>
          </cell>
          <cell r="K320" t="str">
            <v>Botella</v>
          </cell>
          <cell r="L320">
            <v>0</v>
          </cell>
          <cell r="M320">
            <v>0</v>
          </cell>
          <cell r="N320">
            <v>0.3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/>
          <cell r="T320"/>
          <cell r="U320"/>
          <cell r="V320">
            <v>0</v>
          </cell>
          <cell r="W320">
            <v>0</v>
          </cell>
          <cell r="X320">
            <v>0</v>
          </cell>
          <cell r="Y320"/>
        </row>
        <row r="321">
          <cell r="A321">
            <v>5998835017179</v>
          </cell>
          <cell r="B321" t="str">
            <v>PECXXVBXXXXXX170750M</v>
          </cell>
          <cell r="C321">
            <v>50202203</v>
          </cell>
          <cell r="D321" t="str">
            <v>Vino</v>
          </cell>
          <cell r="E321">
            <v>1732</v>
          </cell>
          <cell r="F321">
            <v>1732</v>
          </cell>
          <cell r="G321">
            <v>1732</v>
          </cell>
          <cell r="H321" t="str">
            <v>Vino Blanco Oremus Petracs Furmint 17 de 750 ml</v>
          </cell>
          <cell r="I321">
            <v>0</v>
          </cell>
          <cell r="J321">
            <v>3</v>
          </cell>
          <cell r="K321" t="str">
            <v>Botella</v>
          </cell>
          <cell r="L321">
            <v>4505.9400000000005</v>
          </cell>
          <cell r="M321">
            <v>1501.98</v>
          </cell>
          <cell r="N321">
            <v>0.26500000000000001</v>
          </cell>
          <cell r="O321">
            <v>1194.0741000000003</v>
          </cell>
          <cell r="P321">
            <v>5700.0141000000003</v>
          </cell>
          <cell r="Q321">
            <v>1900.0047000000002</v>
          </cell>
          <cell r="R321">
            <v>1501.98</v>
          </cell>
          <cell r="S321"/>
          <cell r="T321"/>
          <cell r="U321"/>
          <cell r="V321">
            <v>1501.98</v>
          </cell>
          <cell r="W321">
            <v>26.5</v>
          </cell>
          <cell r="X321">
            <v>0</v>
          </cell>
          <cell r="Y321"/>
        </row>
        <row r="322">
          <cell r="A322">
            <v>5998835017193</v>
          </cell>
          <cell r="B322" t="str">
            <v>OREPEVBXXXXXX190750M</v>
          </cell>
          <cell r="C322">
            <v>50202203</v>
          </cell>
          <cell r="D322" t="str">
            <v>Vino</v>
          </cell>
          <cell r="E322">
            <v>1864</v>
          </cell>
          <cell r="F322">
            <v>1864</v>
          </cell>
          <cell r="G322">
            <v>1864</v>
          </cell>
          <cell r="H322" t="str">
            <v>Vino Blanco Oremus Petracs Furmit 19 de 750 ml</v>
          </cell>
          <cell r="I322">
            <v>16</v>
          </cell>
          <cell r="J322">
            <v>3</v>
          </cell>
          <cell r="K322" t="str">
            <v>Botella</v>
          </cell>
          <cell r="L322">
            <v>5810.28</v>
          </cell>
          <cell r="M322">
            <v>1936.76</v>
          </cell>
          <cell r="N322">
            <v>0.26500000000000001</v>
          </cell>
          <cell r="O322">
            <v>1539.7242000000001</v>
          </cell>
          <cell r="P322">
            <v>7350.0041999999994</v>
          </cell>
          <cell r="Q322">
            <v>2450.0013999999996</v>
          </cell>
          <cell r="R322">
            <v>1936.76</v>
          </cell>
          <cell r="S322"/>
          <cell r="T322"/>
          <cell r="U322"/>
          <cell r="V322">
            <v>1936.76</v>
          </cell>
          <cell r="W322">
            <v>26.5</v>
          </cell>
          <cell r="X322">
            <v>0</v>
          </cell>
          <cell r="Y322"/>
        </row>
        <row r="323">
          <cell r="A323">
            <v>5998835040191</v>
          </cell>
          <cell r="B323" t="str">
            <v>OREXXVDMADXXX190750M</v>
          </cell>
          <cell r="C323">
            <v>50202203</v>
          </cell>
          <cell r="D323" t="str">
            <v>Vino</v>
          </cell>
          <cell r="E323">
            <v>1724</v>
          </cell>
          <cell r="F323">
            <v>1724</v>
          </cell>
          <cell r="G323">
            <v>1724</v>
          </cell>
          <cell r="H323" t="str">
            <v>Vino Blanco Oremus Tokaji Mandolas 19 de 0750 ml</v>
          </cell>
          <cell r="I323">
            <v>0</v>
          </cell>
          <cell r="J323">
            <v>6</v>
          </cell>
          <cell r="K323" t="str">
            <v>Botella</v>
          </cell>
          <cell r="L323">
            <v>3059.2860000000001</v>
          </cell>
          <cell r="M323">
            <v>509.88099999999997</v>
          </cell>
          <cell r="N323">
            <v>0.26500000000000001</v>
          </cell>
          <cell r="O323">
            <v>810.71079000000009</v>
          </cell>
          <cell r="P323">
            <v>3869.9967900000001</v>
          </cell>
          <cell r="Q323">
            <v>644.99946499999999</v>
          </cell>
          <cell r="R323">
            <v>509.88</v>
          </cell>
          <cell r="S323"/>
          <cell r="T323"/>
          <cell r="U323"/>
          <cell r="V323">
            <v>509.88</v>
          </cell>
          <cell r="W323">
            <v>26.5</v>
          </cell>
          <cell r="X323">
            <v>-9.9999999997635314E-4</v>
          </cell>
          <cell r="Y323"/>
        </row>
        <row r="324">
          <cell r="A324">
            <v>8437009911143</v>
          </cell>
          <cell r="B324" t="str">
            <v>OSSXXVBXXXXXX140750M</v>
          </cell>
          <cell r="C324">
            <v>50202203</v>
          </cell>
          <cell r="D324" t="str">
            <v>Vino</v>
          </cell>
          <cell r="E324">
            <v>1272</v>
          </cell>
          <cell r="F324">
            <v>1272</v>
          </cell>
          <cell r="G324">
            <v>1272</v>
          </cell>
          <cell r="H324" t="str">
            <v>Vino Blanco Ossian 14 de 750 ml</v>
          </cell>
          <cell r="I324">
            <v>8</v>
          </cell>
          <cell r="J324">
            <v>6</v>
          </cell>
          <cell r="K324" t="str">
            <v>Botella</v>
          </cell>
          <cell r="L324">
            <v>3675.8999999999996</v>
          </cell>
          <cell r="M324">
            <v>612.65</v>
          </cell>
          <cell r="N324">
            <v>0.26500000000000001</v>
          </cell>
          <cell r="O324">
            <v>974.11349999999993</v>
          </cell>
          <cell r="P324">
            <v>4650.0134999999991</v>
          </cell>
          <cell r="Q324">
            <v>775.00224999999989</v>
          </cell>
          <cell r="R324">
            <v>612.65</v>
          </cell>
          <cell r="S324"/>
          <cell r="T324"/>
          <cell r="U324"/>
          <cell r="V324">
            <v>612.65</v>
          </cell>
          <cell r="W324">
            <v>26.5</v>
          </cell>
          <cell r="X324">
            <v>0</v>
          </cell>
          <cell r="Y324"/>
        </row>
        <row r="325">
          <cell r="A325">
            <v>8437009911181</v>
          </cell>
          <cell r="B325" t="str">
            <v>OSSXXVBXXXXXX180750</v>
          </cell>
          <cell r="C325">
            <v>50202203</v>
          </cell>
          <cell r="D325" t="str">
            <v>Vino</v>
          </cell>
          <cell r="E325">
            <v>0</v>
          </cell>
          <cell r="F325">
            <v>0</v>
          </cell>
          <cell r="G325">
            <v>0</v>
          </cell>
          <cell r="H325" t="str">
            <v>Vino Blanco Ossian 18 de 750 ml</v>
          </cell>
          <cell r="I325">
            <v>0</v>
          </cell>
          <cell r="J325">
            <v>6</v>
          </cell>
          <cell r="K325" t="str">
            <v>Botella</v>
          </cell>
          <cell r="L325">
            <v>4615.38</v>
          </cell>
          <cell r="M325">
            <v>769.23</v>
          </cell>
          <cell r="N325">
            <v>0.3</v>
          </cell>
          <cell r="O325">
            <v>1384.614</v>
          </cell>
          <cell r="P325">
            <v>5999.9940000000006</v>
          </cell>
          <cell r="Q325">
            <v>999.99900000000014</v>
          </cell>
          <cell r="R325">
            <v>769.23</v>
          </cell>
          <cell r="S325"/>
          <cell r="T325"/>
          <cell r="U325"/>
          <cell r="V325">
            <v>769.23</v>
          </cell>
          <cell r="W325">
            <v>30</v>
          </cell>
          <cell r="X325">
            <v>0</v>
          </cell>
          <cell r="Y325"/>
        </row>
        <row r="326">
          <cell r="A326">
            <v>8437009911198</v>
          </cell>
          <cell r="B326" t="str">
            <v>OSSXXVBXXXXXX190750M</v>
          </cell>
          <cell r="C326">
            <v>50202203</v>
          </cell>
          <cell r="D326" t="str">
            <v>Vino</v>
          </cell>
          <cell r="E326">
            <v>1754</v>
          </cell>
          <cell r="F326">
            <v>1754</v>
          </cell>
          <cell r="G326">
            <v>1754</v>
          </cell>
          <cell r="H326" t="str">
            <v>Vino Blanco Ossian 19 de 750 ml</v>
          </cell>
          <cell r="I326">
            <v>477</v>
          </cell>
          <cell r="J326">
            <v>6</v>
          </cell>
          <cell r="K326" t="str">
            <v>Botella</v>
          </cell>
          <cell r="L326">
            <v>4837.9439999999995</v>
          </cell>
          <cell r="M326">
            <v>806.32399999999996</v>
          </cell>
          <cell r="N326">
            <v>0.26500000000000001</v>
          </cell>
          <cell r="O326">
            <v>1282.0551599999999</v>
          </cell>
          <cell r="P326">
            <v>6119.9991599999994</v>
          </cell>
          <cell r="Q326">
            <v>1019.9998599999999</v>
          </cell>
          <cell r="R326">
            <v>806.32</v>
          </cell>
          <cell r="S326"/>
          <cell r="T326"/>
          <cell r="U326"/>
          <cell r="V326">
            <v>806.32</v>
          </cell>
          <cell r="W326">
            <v>26.5</v>
          </cell>
          <cell r="X326">
            <v>-3.9999999999054126E-3</v>
          </cell>
          <cell r="Y326"/>
        </row>
        <row r="327">
          <cell r="A327">
            <v>8437009911150</v>
          </cell>
          <cell r="B327" t="str">
            <v>OSSXXVBXXXXXX150750M</v>
          </cell>
          <cell r="C327">
            <v>50202203</v>
          </cell>
          <cell r="D327" t="str">
            <v>Vino</v>
          </cell>
          <cell r="E327">
            <v>1415</v>
          </cell>
          <cell r="F327">
            <v>1415</v>
          </cell>
          <cell r="G327">
            <v>1415</v>
          </cell>
          <cell r="H327" t="str">
            <v>Vino Blanco Ossian de 750 m</v>
          </cell>
          <cell r="I327">
            <v>0</v>
          </cell>
          <cell r="J327">
            <v>6</v>
          </cell>
          <cell r="K327" t="str">
            <v>Botella</v>
          </cell>
          <cell r="L327">
            <v>3576.8999999999996</v>
          </cell>
          <cell r="M327">
            <v>596.15</v>
          </cell>
          <cell r="N327">
            <v>0.3</v>
          </cell>
          <cell r="O327">
            <v>1073.07</v>
          </cell>
          <cell r="P327">
            <v>4649.9699999999993</v>
          </cell>
          <cell r="Q327">
            <v>774.99499999999989</v>
          </cell>
          <cell r="R327">
            <v>596.15</v>
          </cell>
          <cell r="S327"/>
          <cell r="T327"/>
          <cell r="U327"/>
          <cell r="V327">
            <v>596.15</v>
          </cell>
          <cell r="W327">
            <v>30</v>
          </cell>
          <cell r="X327">
            <v>0</v>
          </cell>
          <cell r="Y327"/>
        </row>
        <row r="328">
          <cell r="A328">
            <v>8437009911167</v>
          </cell>
          <cell r="B328" t="str">
            <v>OSSXXVBXXXXXX160750M</v>
          </cell>
          <cell r="C328">
            <v>50202203</v>
          </cell>
          <cell r="D328" t="str">
            <v>Vino</v>
          </cell>
          <cell r="E328">
            <v>1516</v>
          </cell>
          <cell r="F328">
            <v>1516</v>
          </cell>
          <cell r="G328">
            <v>1516</v>
          </cell>
          <cell r="H328" t="str">
            <v>Vino Blanco Ossian de 750 m</v>
          </cell>
          <cell r="I328">
            <v>12</v>
          </cell>
          <cell r="J328">
            <v>6</v>
          </cell>
          <cell r="K328" t="str">
            <v>Botella</v>
          </cell>
          <cell r="L328">
            <v>4245.0599999999995</v>
          </cell>
          <cell r="M328">
            <v>707.51</v>
          </cell>
          <cell r="N328">
            <v>0.26500000000000001</v>
          </cell>
          <cell r="O328">
            <v>1124.9408999999998</v>
          </cell>
          <cell r="P328">
            <v>5370.0008999999991</v>
          </cell>
          <cell r="Q328">
            <v>895.00014999999985</v>
          </cell>
          <cell r="R328">
            <v>707.51</v>
          </cell>
          <cell r="S328"/>
          <cell r="T328"/>
          <cell r="U328"/>
          <cell r="V328">
            <v>707.51</v>
          </cell>
          <cell r="W328">
            <v>26.5</v>
          </cell>
          <cell r="X328">
            <v>0</v>
          </cell>
          <cell r="Y328"/>
        </row>
        <row r="329">
          <cell r="A329">
            <v>8437009911204</v>
          </cell>
          <cell r="B329" t="str">
            <v>OSSXXVBXXXXXX200750M</v>
          </cell>
          <cell r="C329">
            <v>50202203</v>
          </cell>
          <cell r="D329" t="str">
            <v>Vino</v>
          </cell>
          <cell r="E329">
            <v>0</v>
          </cell>
          <cell r="F329">
            <v>0</v>
          </cell>
          <cell r="G329">
            <v>0</v>
          </cell>
          <cell r="H329" t="str">
            <v>Vino Blanco Ossian de 750 m</v>
          </cell>
          <cell r="I329">
            <v>0</v>
          </cell>
          <cell r="J329">
            <v>6</v>
          </cell>
          <cell r="K329" t="str">
            <v>Botella</v>
          </cell>
          <cell r="L329">
            <v>0</v>
          </cell>
          <cell r="M329">
            <v>0</v>
          </cell>
          <cell r="N329">
            <v>0.26500000000000001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/>
          <cell r="T329"/>
          <cell r="U329"/>
          <cell r="V329">
            <v>0</v>
          </cell>
          <cell r="W329">
            <v>0</v>
          </cell>
          <cell r="X329">
            <v>0</v>
          </cell>
          <cell r="Y329"/>
        </row>
        <row r="330">
          <cell r="A330">
            <v>8437009911136</v>
          </cell>
          <cell r="B330" t="str">
            <v>OSSXXVBXXXXXX130750M</v>
          </cell>
          <cell r="C330">
            <v>50202203</v>
          </cell>
          <cell r="D330" t="str">
            <v>Vino</v>
          </cell>
          <cell r="E330">
            <v>1087</v>
          </cell>
          <cell r="F330">
            <v>1087</v>
          </cell>
          <cell r="G330">
            <v>1087</v>
          </cell>
          <cell r="H330" t="str">
            <v>Vino Blanco Ossian de 750 ml</v>
          </cell>
          <cell r="I330">
            <v>0</v>
          </cell>
          <cell r="J330">
            <v>3</v>
          </cell>
          <cell r="K330" t="str">
            <v>Botella</v>
          </cell>
          <cell r="L330">
            <v>1624.5</v>
          </cell>
          <cell r="M330">
            <v>541.5</v>
          </cell>
          <cell r="N330">
            <v>0.3</v>
          </cell>
          <cell r="O330">
            <v>487.34999999999997</v>
          </cell>
          <cell r="P330">
            <v>2111.85</v>
          </cell>
          <cell r="Q330">
            <v>703.94999999999993</v>
          </cell>
          <cell r="R330">
            <v>541.5</v>
          </cell>
          <cell r="S330"/>
          <cell r="T330"/>
          <cell r="U330"/>
          <cell r="V330">
            <v>541.5</v>
          </cell>
          <cell r="W330">
            <v>30</v>
          </cell>
          <cell r="X330">
            <v>0</v>
          </cell>
          <cell r="Y330"/>
        </row>
        <row r="331">
          <cell r="A331">
            <v>7804320288826</v>
          </cell>
          <cell r="B331" t="str">
            <v>PAAXXVBXXXXXXXX0750M</v>
          </cell>
          <cell r="C331">
            <v>50202203</v>
          </cell>
          <cell r="D331" t="str">
            <v>Vino</v>
          </cell>
          <cell r="E331">
            <v>703</v>
          </cell>
          <cell r="F331">
            <v>703</v>
          </cell>
          <cell r="G331">
            <v>703</v>
          </cell>
          <cell r="H331" t="str">
            <v>Vino Blanco Palo Alto de 750 ml</v>
          </cell>
          <cell r="I331">
            <v>7904</v>
          </cell>
          <cell r="J331">
            <v>12</v>
          </cell>
          <cell r="K331" t="str">
            <v>Botella</v>
          </cell>
          <cell r="L331">
            <v>1337.52</v>
          </cell>
          <cell r="M331">
            <v>111.46</v>
          </cell>
          <cell r="N331">
            <v>0.26500000000000001</v>
          </cell>
          <cell r="O331">
            <v>354.44280000000003</v>
          </cell>
          <cell r="P331">
            <v>1691.9628</v>
          </cell>
          <cell r="Q331">
            <v>140.99690000000001</v>
          </cell>
          <cell r="R331">
            <v>111.46</v>
          </cell>
          <cell r="S331"/>
          <cell r="T331"/>
          <cell r="U331"/>
          <cell r="V331">
            <v>111.46</v>
          </cell>
          <cell r="W331">
            <v>26.5</v>
          </cell>
          <cell r="X331">
            <v>0</v>
          </cell>
          <cell r="Y331"/>
        </row>
        <row r="332">
          <cell r="A332">
            <v>8410261113050</v>
          </cell>
          <cell r="B332" t="str">
            <v>PNGXXVBRDAVRDXX0187M</v>
          </cell>
          <cell r="C332">
            <v>50202203</v>
          </cell>
          <cell r="D332" t="str">
            <v>Vino</v>
          </cell>
          <cell r="E332">
            <v>1001</v>
          </cell>
          <cell r="F332">
            <v>1001</v>
          </cell>
          <cell r="G332">
            <v>1001</v>
          </cell>
          <cell r="H332" t="str">
            <v>Vino Blanco Pata Negra Rueda Verdejo de 187 ml</v>
          </cell>
          <cell r="I332">
            <v>0</v>
          </cell>
          <cell r="J332">
            <v>24</v>
          </cell>
          <cell r="K332" t="str">
            <v>Botella</v>
          </cell>
          <cell r="L332">
            <v>701.28</v>
          </cell>
          <cell r="M332">
            <v>29.22</v>
          </cell>
          <cell r="N332">
            <v>0.26500000000000001</v>
          </cell>
          <cell r="O332">
            <v>185.83920000000001</v>
          </cell>
          <cell r="P332">
            <v>887.11919999999998</v>
          </cell>
          <cell r="Q332">
            <v>36.963299999999997</v>
          </cell>
          <cell r="R332">
            <v>29.22</v>
          </cell>
          <cell r="S332"/>
          <cell r="T332"/>
          <cell r="U332"/>
          <cell r="V332">
            <v>29.22</v>
          </cell>
          <cell r="W332">
            <v>26.5</v>
          </cell>
          <cell r="X332">
            <v>0</v>
          </cell>
          <cell r="Y332"/>
        </row>
        <row r="333">
          <cell r="A333">
            <v>8410261113029</v>
          </cell>
          <cell r="B333" t="str">
            <v>PNGXXVBRDAVRDXX01375</v>
          </cell>
          <cell r="C333">
            <v>50202203</v>
          </cell>
          <cell r="D333" t="str">
            <v>Vino</v>
          </cell>
          <cell r="E333">
            <v>1427</v>
          </cell>
          <cell r="F333">
            <v>1427</v>
          </cell>
          <cell r="G333">
            <v>1427</v>
          </cell>
          <cell r="H333" t="str">
            <v>Vino Blanco Pata Negra Rueda Verdejo de 375 ml</v>
          </cell>
          <cell r="I333">
            <v>0</v>
          </cell>
          <cell r="J333">
            <v>12</v>
          </cell>
          <cell r="K333" t="str">
            <v>Botella</v>
          </cell>
          <cell r="L333">
            <v>1022.64</v>
          </cell>
          <cell r="M333">
            <v>85.22</v>
          </cell>
          <cell r="N333">
            <v>0.26500000000000001</v>
          </cell>
          <cell r="O333">
            <v>270.99959999999999</v>
          </cell>
          <cell r="P333">
            <v>1293.6396</v>
          </cell>
          <cell r="Q333">
            <v>107.80329999999999</v>
          </cell>
          <cell r="R333">
            <v>85.22</v>
          </cell>
          <cell r="S333"/>
          <cell r="T333"/>
          <cell r="U333"/>
          <cell r="V333">
            <v>85.22</v>
          </cell>
          <cell r="W333">
            <v>26.5</v>
          </cell>
          <cell r="X333">
            <v>0</v>
          </cell>
          <cell r="Y333"/>
        </row>
        <row r="334">
          <cell r="A334">
            <v>8410261114002</v>
          </cell>
          <cell r="B334" t="str">
            <v>PNGXXVBCAVBRUXX0750M</v>
          </cell>
          <cell r="C334">
            <v>50202205</v>
          </cell>
          <cell r="D334" t="str">
            <v>Vino espumoso</v>
          </cell>
          <cell r="E334">
            <v>757</v>
          </cell>
          <cell r="F334">
            <v>757</v>
          </cell>
          <cell r="G334">
            <v>757</v>
          </cell>
          <cell r="H334" t="str">
            <v>Vino Blanco Pata Negra Cava Brut de 750 ml</v>
          </cell>
          <cell r="I334">
            <v>20308</v>
          </cell>
          <cell r="J334">
            <v>6</v>
          </cell>
          <cell r="K334" t="str">
            <v>Botella</v>
          </cell>
          <cell r="L334">
            <v>687.74399999999991</v>
          </cell>
          <cell r="M334">
            <v>114.624</v>
          </cell>
          <cell r="N334">
            <v>0.26500000000000001</v>
          </cell>
          <cell r="O334">
            <v>182.25215999999998</v>
          </cell>
          <cell r="P334">
            <v>869.99615999999992</v>
          </cell>
          <cell r="Q334">
            <v>144.99936</v>
          </cell>
          <cell r="R334">
            <v>114.62</v>
          </cell>
          <cell r="S334"/>
          <cell r="T334"/>
          <cell r="U334"/>
          <cell r="V334">
            <v>114.62</v>
          </cell>
          <cell r="W334">
            <v>26.5</v>
          </cell>
          <cell r="X334">
            <v>-3.9999999999906777E-3</v>
          </cell>
          <cell r="Y334"/>
        </row>
        <row r="335">
          <cell r="A335">
            <v>8410261114132</v>
          </cell>
          <cell r="B335" t="str">
            <v>PNGXXVBCAVICEXX0750M</v>
          </cell>
          <cell r="C335">
            <v>50202205</v>
          </cell>
          <cell r="D335" t="str">
            <v>Vino espumoso</v>
          </cell>
          <cell r="E335">
            <v>1511</v>
          </cell>
          <cell r="F335">
            <v>1511</v>
          </cell>
          <cell r="G335">
            <v>1511</v>
          </cell>
          <cell r="H335" t="str">
            <v>Vino Blanco Pata Negra ICE Cava Semiseco de 750 ml</v>
          </cell>
          <cell r="I335">
            <v>0</v>
          </cell>
          <cell r="J335">
            <v>6</v>
          </cell>
          <cell r="K335" t="str">
            <v>Botella</v>
          </cell>
          <cell r="L335">
            <v>806.33999999999992</v>
          </cell>
          <cell r="M335">
            <v>134.38999999999999</v>
          </cell>
          <cell r="N335">
            <v>0.26500000000000001</v>
          </cell>
          <cell r="O335">
            <v>213.68009999999998</v>
          </cell>
          <cell r="P335">
            <v>1020.0201</v>
          </cell>
          <cell r="Q335">
            <v>170.00334999999998</v>
          </cell>
          <cell r="R335">
            <v>134.38999999999999</v>
          </cell>
          <cell r="S335"/>
          <cell r="T335"/>
          <cell r="U335"/>
          <cell r="V335">
            <v>134.38999999999999</v>
          </cell>
          <cell r="W335">
            <v>26.5</v>
          </cell>
          <cell r="X335">
            <v>0</v>
          </cell>
          <cell r="Y335"/>
        </row>
        <row r="336">
          <cell r="A336">
            <v>8410261113005</v>
          </cell>
          <cell r="B336" t="str">
            <v>PNGXXVBRDAVRDXX0750M</v>
          </cell>
          <cell r="C336">
            <v>50202203</v>
          </cell>
          <cell r="D336" t="str">
            <v>Vino</v>
          </cell>
          <cell r="E336">
            <v>758</v>
          </cell>
          <cell r="F336">
            <v>758</v>
          </cell>
          <cell r="G336">
            <v>758</v>
          </cell>
          <cell r="H336" t="str">
            <v>Vino Blanco Pata Negra Rueda Verdejo de 750 ml</v>
          </cell>
          <cell r="I336">
            <v>2903</v>
          </cell>
          <cell r="J336">
            <v>6</v>
          </cell>
          <cell r="K336" t="str">
            <v>Botella</v>
          </cell>
          <cell r="L336">
            <v>687.75</v>
          </cell>
          <cell r="M336">
            <v>114.625</v>
          </cell>
          <cell r="N336">
            <v>0.26500000000000001</v>
          </cell>
          <cell r="O336">
            <v>182.25375</v>
          </cell>
          <cell r="P336">
            <v>870.00374999999997</v>
          </cell>
          <cell r="Q336">
            <v>145.00062499999999</v>
          </cell>
          <cell r="R336">
            <v>114.62</v>
          </cell>
          <cell r="S336"/>
          <cell r="T336"/>
          <cell r="U336"/>
          <cell r="V336">
            <v>114.62</v>
          </cell>
          <cell r="W336">
            <v>26.5</v>
          </cell>
          <cell r="X336">
            <v>-4.9999999999954525E-3</v>
          </cell>
          <cell r="Y336"/>
        </row>
        <row r="337">
          <cell r="A337">
            <v>8020735000160</v>
          </cell>
          <cell r="B337" t="str">
            <v>PLAXXVBXXXCHA200750M</v>
          </cell>
          <cell r="C337">
            <v>50202203</v>
          </cell>
          <cell r="D337" t="str">
            <v>Vino</v>
          </cell>
          <cell r="E337">
            <v>1804</v>
          </cell>
          <cell r="F337">
            <v>1804</v>
          </cell>
          <cell r="G337">
            <v>1804</v>
          </cell>
          <cell r="H337" t="str">
            <v>Vino Blanco Planeta Chardonnay 20 de 750 m</v>
          </cell>
          <cell r="I337">
            <v>177</v>
          </cell>
          <cell r="J337">
            <v>6</v>
          </cell>
          <cell r="K337" t="str">
            <v>Botella</v>
          </cell>
          <cell r="L337">
            <v>4411.08</v>
          </cell>
          <cell r="M337">
            <v>735.18</v>
          </cell>
          <cell r="N337">
            <v>0.26500000000000001</v>
          </cell>
          <cell r="O337">
            <v>1168.9362000000001</v>
          </cell>
          <cell r="P337">
            <v>5580.0162</v>
          </cell>
          <cell r="Q337">
            <v>930.0027</v>
          </cell>
          <cell r="R337">
            <v>735.18</v>
          </cell>
          <cell r="S337"/>
          <cell r="T337"/>
          <cell r="U337"/>
          <cell r="V337">
            <v>735.18</v>
          </cell>
          <cell r="W337">
            <v>26.5</v>
          </cell>
          <cell r="X337">
            <v>0</v>
          </cell>
          <cell r="Y337"/>
        </row>
        <row r="338">
          <cell r="A338">
            <v>8020735004007</v>
          </cell>
          <cell r="B338" t="str">
            <v>PLACEVBXXXXXX200750M</v>
          </cell>
          <cell r="C338">
            <v>50202203</v>
          </cell>
          <cell r="D338" t="str">
            <v>Vino</v>
          </cell>
          <cell r="E338">
            <v>1803</v>
          </cell>
          <cell r="F338">
            <v>1803</v>
          </cell>
          <cell r="G338">
            <v>1803</v>
          </cell>
          <cell r="H338" t="str">
            <v>Vino Blanco Planeta Cometa 20 de 750 m</v>
          </cell>
          <cell r="I338">
            <v>235</v>
          </cell>
          <cell r="J338">
            <v>6</v>
          </cell>
          <cell r="K338" t="str">
            <v>Botella</v>
          </cell>
          <cell r="L338">
            <v>4363.6379999999999</v>
          </cell>
          <cell r="M338">
            <v>727.27300000000002</v>
          </cell>
          <cell r="N338">
            <v>0.26500000000000001</v>
          </cell>
          <cell r="O338">
            <v>1156.3640700000001</v>
          </cell>
          <cell r="P338">
            <v>5520.0020700000005</v>
          </cell>
          <cell r="Q338">
            <v>920.00034500000004</v>
          </cell>
          <cell r="R338">
            <v>727.27</v>
          </cell>
          <cell r="S338"/>
          <cell r="T338"/>
          <cell r="U338"/>
          <cell r="V338">
            <v>727.27</v>
          </cell>
          <cell r="W338">
            <v>26.5</v>
          </cell>
          <cell r="X338">
            <v>-3.0000000000427463E-3</v>
          </cell>
          <cell r="Y338"/>
        </row>
        <row r="339">
          <cell r="A339">
            <v>8437009910177</v>
          </cell>
          <cell r="B339" t="str">
            <v>QLUXXVBXXXXXX170750M</v>
          </cell>
          <cell r="C339">
            <v>50202203</v>
          </cell>
          <cell r="D339" t="str">
            <v>Vino</v>
          </cell>
          <cell r="E339">
            <v>1530</v>
          </cell>
          <cell r="F339">
            <v>1530</v>
          </cell>
          <cell r="G339">
            <v>1530</v>
          </cell>
          <cell r="H339" t="str">
            <v>Vino Blanco Quintaluna 17 de 750 ml</v>
          </cell>
          <cell r="I339">
            <v>0</v>
          </cell>
          <cell r="J339">
            <v>6</v>
          </cell>
          <cell r="K339" t="str">
            <v>Botella</v>
          </cell>
          <cell r="L339">
            <v>1453.8600000000001</v>
          </cell>
          <cell r="M339">
            <v>242.31</v>
          </cell>
          <cell r="N339">
            <v>0.26500000000000001</v>
          </cell>
          <cell r="O339">
            <v>385.27290000000005</v>
          </cell>
          <cell r="P339">
            <v>1839.1329000000001</v>
          </cell>
          <cell r="Q339">
            <v>306.52215000000001</v>
          </cell>
          <cell r="R339">
            <v>242.31</v>
          </cell>
          <cell r="S339"/>
          <cell r="T339"/>
          <cell r="U339"/>
          <cell r="V339">
            <v>242.31</v>
          </cell>
          <cell r="W339">
            <v>26.5</v>
          </cell>
          <cell r="X339">
            <v>0</v>
          </cell>
          <cell r="Y339"/>
        </row>
        <row r="340">
          <cell r="A340">
            <v>8437009910184</v>
          </cell>
          <cell r="B340" t="str">
            <v>QLUXXVBXXXXXX180750M</v>
          </cell>
          <cell r="C340">
            <v>50202203</v>
          </cell>
          <cell r="D340" t="str">
            <v>Vino</v>
          </cell>
          <cell r="E340">
            <v>1725</v>
          </cell>
          <cell r="F340">
            <v>1725</v>
          </cell>
          <cell r="G340">
            <v>1725</v>
          </cell>
          <cell r="H340" t="str">
            <v>Vino Blanco Quintaluna 18 de 750 ml</v>
          </cell>
          <cell r="I340">
            <v>0</v>
          </cell>
          <cell r="J340">
            <v>6</v>
          </cell>
          <cell r="K340" t="str">
            <v>Botella</v>
          </cell>
          <cell r="L340">
            <v>2276.64</v>
          </cell>
          <cell r="M340">
            <v>379.44</v>
          </cell>
          <cell r="N340">
            <v>0.26500000000000001</v>
          </cell>
          <cell r="O340">
            <v>603.30960000000005</v>
          </cell>
          <cell r="P340">
            <v>2879.9495999999999</v>
          </cell>
          <cell r="Q340">
            <v>479.99160000000001</v>
          </cell>
          <cell r="R340">
            <v>379.44</v>
          </cell>
          <cell r="S340"/>
          <cell r="T340"/>
          <cell r="U340"/>
          <cell r="V340">
            <v>379.44</v>
          </cell>
          <cell r="W340">
            <v>26.5</v>
          </cell>
          <cell r="X340">
            <v>0</v>
          </cell>
          <cell r="Y340"/>
        </row>
        <row r="341">
          <cell r="A341">
            <v>8437009910191</v>
          </cell>
          <cell r="B341" t="str">
            <v>QLUXXVBXXXXXX190750M</v>
          </cell>
          <cell r="C341">
            <v>50202203</v>
          </cell>
          <cell r="D341" t="str">
            <v>Vino</v>
          </cell>
          <cell r="E341">
            <v>1755</v>
          </cell>
          <cell r="F341">
            <v>1755</v>
          </cell>
          <cell r="G341">
            <v>1755</v>
          </cell>
          <cell r="H341" t="str">
            <v>Vino Blanco Quintaluna 19 de 750 ml</v>
          </cell>
          <cell r="I341">
            <v>1397</v>
          </cell>
          <cell r="J341">
            <v>6</v>
          </cell>
          <cell r="K341" t="str">
            <v>Botella</v>
          </cell>
          <cell r="L341">
            <v>2324.1120000000001</v>
          </cell>
          <cell r="M341">
            <v>387.35199999999998</v>
          </cell>
          <cell r="N341">
            <v>0.26500000000000001</v>
          </cell>
          <cell r="O341">
            <v>615.88968</v>
          </cell>
          <cell r="P341">
            <v>2940.0016800000003</v>
          </cell>
          <cell r="Q341">
            <v>490.00028000000003</v>
          </cell>
          <cell r="R341">
            <v>387.35</v>
          </cell>
          <cell r="S341"/>
          <cell r="T341"/>
          <cell r="U341"/>
          <cell r="V341">
            <v>387.35</v>
          </cell>
          <cell r="W341">
            <v>26.5</v>
          </cell>
          <cell r="X341">
            <v>-1.9999999999527063E-3</v>
          </cell>
          <cell r="Y341"/>
        </row>
        <row r="342">
          <cell r="A342">
            <v>8437009910207</v>
          </cell>
          <cell r="B342" t="str">
            <v>QLUXXVBXXXXXX200750M</v>
          </cell>
          <cell r="C342">
            <v>50202203</v>
          </cell>
          <cell r="D342" t="str">
            <v>Vino</v>
          </cell>
          <cell r="E342">
            <v>0</v>
          </cell>
          <cell r="F342">
            <v>0</v>
          </cell>
          <cell r="G342">
            <v>0</v>
          </cell>
          <cell r="H342" t="str">
            <v>Vino Blanco Quintaluna 20 de 750 ml</v>
          </cell>
          <cell r="I342">
            <v>210</v>
          </cell>
          <cell r="J342">
            <v>6</v>
          </cell>
          <cell r="K342" t="str">
            <v>Botella</v>
          </cell>
          <cell r="L342">
            <v>0</v>
          </cell>
          <cell r="M342">
            <v>0</v>
          </cell>
          <cell r="N342">
            <v>0.26500000000000001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/>
          <cell r="T342"/>
          <cell r="U342"/>
          <cell r="V342">
            <v>0</v>
          </cell>
          <cell r="W342">
            <v>0</v>
          </cell>
          <cell r="X342">
            <v>0</v>
          </cell>
          <cell r="Y342"/>
        </row>
        <row r="343">
          <cell r="A343">
            <v>8437009910153</v>
          </cell>
          <cell r="B343" t="str">
            <v>QLUXXVBXXXXXX160750M</v>
          </cell>
          <cell r="C343">
            <v>50202203</v>
          </cell>
          <cell r="D343" t="str">
            <v>Vino</v>
          </cell>
          <cell r="E343">
            <v>1328</v>
          </cell>
          <cell r="F343">
            <v>1328</v>
          </cell>
          <cell r="G343">
            <v>1328</v>
          </cell>
          <cell r="H343" t="str">
            <v>Vino Blanco Quintaluna Ossian 16 de 750 ml</v>
          </cell>
          <cell r="I343">
            <v>0</v>
          </cell>
          <cell r="J343">
            <v>12</v>
          </cell>
          <cell r="K343" t="str">
            <v>Botella</v>
          </cell>
          <cell r="L343">
            <v>2608.6799999999998</v>
          </cell>
          <cell r="M343">
            <v>217.39</v>
          </cell>
          <cell r="N343">
            <v>0.26500000000000001</v>
          </cell>
          <cell r="O343">
            <v>691.30020000000002</v>
          </cell>
          <cell r="P343">
            <v>3299.9802</v>
          </cell>
          <cell r="Q343">
            <v>274.99835000000002</v>
          </cell>
          <cell r="R343">
            <v>217.39</v>
          </cell>
          <cell r="S343"/>
          <cell r="T343"/>
          <cell r="U343"/>
          <cell r="V343">
            <v>217.39</v>
          </cell>
          <cell r="W343">
            <v>26.5</v>
          </cell>
          <cell r="X343">
            <v>0</v>
          </cell>
          <cell r="Y343"/>
        </row>
        <row r="344">
          <cell r="A344">
            <v>8436538811528</v>
          </cell>
          <cell r="B344" t="str">
            <v>RODOIVBXXXXXX190750M</v>
          </cell>
          <cell r="C344">
            <v>50202203</v>
          </cell>
          <cell r="D344" t="str">
            <v>Vino</v>
          </cell>
          <cell r="E344">
            <v>1825</v>
          </cell>
          <cell r="F344">
            <v>1825</v>
          </cell>
          <cell r="G344">
            <v>1825</v>
          </cell>
          <cell r="H344" t="str">
            <v>Vino Blanco Roda I 19 de 0750 m</v>
          </cell>
          <cell r="I344">
            <v>2</v>
          </cell>
          <cell r="J344">
            <v>3</v>
          </cell>
          <cell r="K344" t="str">
            <v>Botella</v>
          </cell>
          <cell r="L344">
            <v>4153.8450000000003</v>
          </cell>
          <cell r="M344">
            <v>1384.615</v>
          </cell>
          <cell r="N344">
            <v>0.3</v>
          </cell>
          <cell r="O344">
            <v>1246.1535000000001</v>
          </cell>
          <cell r="P344">
            <v>5399.9985000000006</v>
          </cell>
          <cell r="Q344">
            <v>1799.9995000000001</v>
          </cell>
          <cell r="R344">
            <v>1384.62</v>
          </cell>
          <cell r="S344"/>
          <cell r="T344"/>
          <cell r="U344"/>
          <cell r="V344">
            <v>1384.62</v>
          </cell>
          <cell r="W344">
            <v>30</v>
          </cell>
          <cell r="X344">
            <v>4.9999999998817657E-3</v>
          </cell>
          <cell r="Y344"/>
        </row>
        <row r="345">
          <cell r="A345">
            <v>8436538811535</v>
          </cell>
          <cell r="B345" t="str">
            <v>RODOIVBXXXXXX191500M</v>
          </cell>
          <cell r="C345">
            <v>50202203</v>
          </cell>
          <cell r="D345" t="str">
            <v>Vino</v>
          </cell>
          <cell r="E345">
            <v>0</v>
          </cell>
          <cell r="F345">
            <v>1826</v>
          </cell>
          <cell r="G345">
            <v>1826</v>
          </cell>
          <cell r="H345" t="str">
            <v>Vino Blanco Roda I 19 de 1500 m</v>
          </cell>
          <cell r="I345">
            <v>0</v>
          </cell>
          <cell r="J345">
            <v>0</v>
          </cell>
          <cell r="K345" t="str">
            <v>Botella</v>
          </cell>
          <cell r="L345">
            <v>0</v>
          </cell>
          <cell r="M345">
            <v>2915.3850000000002</v>
          </cell>
          <cell r="N345">
            <v>0.3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/>
          <cell r="T345"/>
          <cell r="U345"/>
          <cell r="V345">
            <v>2915.38</v>
          </cell>
          <cell r="W345">
            <v>30</v>
          </cell>
          <cell r="X345">
            <v>-5.0000000001091394E-3</v>
          </cell>
          <cell r="Y345"/>
        </row>
        <row r="346">
          <cell r="A346">
            <v>8420871300016</v>
          </cell>
          <cell r="B346" t="str">
            <v>SFVXXVBXXXXXXXX0750M</v>
          </cell>
          <cell r="C346">
            <v>50202203</v>
          </cell>
          <cell r="D346" t="str">
            <v>Vino</v>
          </cell>
          <cell r="E346">
            <v>1541</v>
          </cell>
          <cell r="F346">
            <v>1541</v>
          </cell>
          <cell r="G346">
            <v>1541</v>
          </cell>
          <cell r="H346" t="str">
            <v>Vino Blanco Señor da Folla Verde de 750 ml</v>
          </cell>
          <cell r="I346">
            <v>523</v>
          </cell>
          <cell r="J346">
            <v>6</v>
          </cell>
          <cell r="K346" t="str">
            <v>Botella</v>
          </cell>
          <cell r="L346">
            <v>2656.1279999999997</v>
          </cell>
          <cell r="M346">
            <v>442.68799999999999</v>
          </cell>
          <cell r="N346">
            <v>0.26500000000000001</v>
          </cell>
          <cell r="O346">
            <v>703.87392</v>
          </cell>
          <cell r="P346">
            <v>3360.0019199999997</v>
          </cell>
          <cell r="Q346">
            <v>560.00031999999999</v>
          </cell>
          <cell r="R346">
            <v>442.69</v>
          </cell>
          <cell r="S346"/>
          <cell r="T346"/>
          <cell r="U346"/>
          <cell r="V346">
            <v>442.69</v>
          </cell>
          <cell r="W346">
            <v>26.5</v>
          </cell>
          <cell r="X346">
            <v>2.0000000000095497E-3</v>
          </cell>
          <cell r="Y346"/>
        </row>
        <row r="347">
          <cell r="A347">
            <v>85200000203</v>
          </cell>
          <cell r="B347" t="str">
            <v>STHXXVBXXXMOSXX0750M</v>
          </cell>
          <cell r="C347">
            <v>50202203</v>
          </cell>
          <cell r="D347" t="str">
            <v>Vino</v>
          </cell>
          <cell r="E347">
            <v>1873</v>
          </cell>
          <cell r="F347">
            <v>1873</v>
          </cell>
          <cell r="G347">
            <v>1873</v>
          </cell>
          <cell r="H347" t="str">
            <v>Vino Blanco Sutter Home Moscato de 750 ml</v>
          </cell>
          <cell r="I347">
            <v>2670</v>
          </cell>
          <cell r="J347">
            <v>12</v>
          </cell>
          <cell r="K347" t="str">
            <v>Botella</v>
          </cell>
          <cell r="L347">
            <v>1712.2559999999999</v>
          </cell>
          <cell r="M347">
            <v>142.68799999999999</v>
          </cell>
          <cell r="N347">
            <v>0.26500000000000001</v>
          </cell>
          <cell r="O347">
            <v>453.74784</v>
          </cell>
          <cell r="P347">
            <v>2166.0038399999999</v>
          </cell>
          <cell r="Q347">
            <v>180.50031999999999</v>
          </cell>
          <cell r="R347">
            <v>142.69</v>
          </cell>
          <cell r="S347"/>
          <cell r="T347"/>
          <cell r="U347"/>
          <cell r="V347">
            <v>142.69</v>
          </cell>
          <cell r="W347">
            <v>26.5</v>
          </cell>
          <cell r="X347">
            <v>2.0000000000095497E-3</v>
          </cell>
          <cell r="Y347"/>
        </row>
        <row r="348">
          <cell r="A348">
            <v>85200000692</v>
          </cell>
          <cell r="B348" t="str">
            <v>STHXXVBXXXPNGXX0750M</v>
          </cell>
          <cell r="C348">
            <v>50202203</v>
          </cell>
          <cell r="D348" t="str">
            <v>Vino</v>
          </cell>
          <cell r="E348">
            <v>0</v>
          </cell>
          <cell r="F348">
            <v>1874</v>
          </cell>
          <cell r="G348">
            <v>1874</v>
          </cell>
          <cell r="H348" t="str">
            <v>Vino Blanco Sutter Home Pinot Grigio de 750 ml</v>
          </cell>
          <cell r="I348">
            <v>3264</v>
          </cell>
          <cell r="J348">
            <v>12</v>
          </cell>
          <cell r="K348" t="str">
            <v>Botella</v>
          </cell>
          <cell r="L348">
            <v>1712.2559999999999</v>
          </cell>
          <cell r="M348">
            <v>142.68799999999999</v>
          </cell>
          <cell r="N348">
            <v>0.26500000000000001</v>
          </cell>
          <cell r="O348">
            <v>453.74784</v>
          </cell>
          <cell r="P348">
            <v>2166.0038399999999</v>
          </cell>
          <cell r="Q348">
            <v>180.50031999999999</v>
          </cell>
          <cell r="R348">
            <v>142.69</v>
          </cell>
          <cell r="S348"/>
          <cell r="T348"/>
          <cell r="U348"/>
          <cell r="V348">
            <v>142.69</v>
          </cell>
          <cell r="W348">
            <v>26.5</v>
          </cell>
          <cell r="X348">
            <v>2.0000000000095497E-3</v>
          </cell>
          <cell r="Y348"/>
        </row>
        <row r="349">
          <cell r="A349">
            <v>8420871200019</v>
          </cell>
          <cell r="B349" t="str">
            <v>TLMXXVBXXXXXX160750M</v>
          </cell>
          <cell r="C349">
            <v>50202203</v>
          </cell>
          <cell r="D349" t="str">
            <v>Vino</v>
          </cell>
          <cell r="E349">
            <v>1223</v>
          </cell>
          <cell r="F349">
            <v>1223</v>
          </cell>
          <cell r="G349">
            <v>1223</v>
          </cell>
          <cell r="H349" t="str">
            <v>Vino Blanco Torre la Moreira de 750 ml</v>
          </cell>
          <cell r="I349">
            <v>1833</v>
          </cell>
          <cell r="J349">
            <v>6</v>
          </cell>
          <cell r="K349" t="str">
            <v>Botella</v>
          </cell>
          <cell r="L349">
            <v>1456.1279999999999</v>
          </cell>
          <cell r="M349">
            <v>242.68799999999999</v>
          </cell>
          <cell r="N349">
            <v>0.26500000000000001</v>
          </cell>
          <cell r="O349">
            <v>385.87392</v>
          </cell>
          <cell r="P349">
            <v>1842.0019199999999</v>
          </cell>
          <cell r="Q349">
            <v>307.00031999999999</v>
          </cell>
          <cell r="R349">
            <v>242.69</v>
          </cell>
          <cell r="S349"/>
          <cell r="T349"/>
          <cell r="U349"/>
          <cell r="V349">
            <v>242.69</v>
          </cell>
          <cell r="W349">
            <v>26.5</v>
          </cell>
          <cell r="X349">
            <v>2.0000000000095497E-3</v>
          </cell>
          <cell r="Y349"/>
        </row>
        <row r="350">
          <cell r="A350">
            <v>8437020298087</v>
          </cell>
          <cell r="B350" t="str">
            <v>VMEXXVBXXXXXX180750M</v>
          </cell>
          <cell r="C350">
            <v>50202203</v>
          </cell>
          <cell r="D350" t="str">
            <v>Vino</v>
          </cell>
          <cell r="E350">
            <v>1727</v>
          </cell>
          <cell r="F350">
            <v>1727</v>
          </cell>
          <cell r="G350">
            <v>1727</v>
          </cell>
          <cell r="H350" t="str">
            <v>Vino Blanco Viña Mein de 750 ml</v>
          </cell>
          <cell r="I350">
            <v>12</v>
          </cell>
          <cell r="J350">
            <v>6</v>
          </cell>
          <cell r="K350" t="str">
            <v>Botella</v>
          </cell>
          <cell r="L350">
            <v>2750.9700000000003</v>
          </cell>
          <cell r="M350">
            <v>458.495</v>
          </cell>
          <cell r="N350">
            <v>0.26500000000000001</v>
          </cell>
          <cell r="O350">
            <v>729.00705000000005</v>
          </cell>
          <cell r="P350">
            <v>3479.9770500000004</v>
          </cell>
          <cell r="Q350">
            <v>579.99617500000011</v>
          </cell>
          <cell r="R350">
            <v>458.49</v>
          </cell>
          <cell r="S350"/>
          <cell r="T350"/>
          <cell r="U350"/>
          <cell r="V350">
            <v>458.49</v>
          </cell>
          <cell r="W350">
            <v>26.5</v>
          </cell>
          <cell r="X350">
            <v>-4.9999999999954525E-3</v>
          </cell>
          <cell r="Y350"/>
        </row>
        <row r="351">
          <cell r="A351">
            <v>7804320523958</v>
          </cell>
          <cell r="B351" t="str">
            <v>DUZBHVDROSXXXXX0750M</v>
          </cell>
          <cell r="C351">
            <v>50202203</v>
          </cell>
          <cell r="D351" t="str">
            <v>Vino</v>
          </cell>
          <cell r="E351">
            <v>437</v>
          </cell>
          <cell r="F351">
            <v>437</v>
          </cell>
          <cell r="G351">
            <v>437</v>
          </cell>
          <cell r="H351" t="str">
            <v>Vino Dulce Dulzino Blush Rosado de 750 ml</v>
          </cell>
          <cell r="I351">
            <v>7803</v>
          </cell>
          <cell r="J351">
            <v>12</v>
          </cell>
          <cell r="K351" t="str">
            <v>Botella</v>
          </cell>
          <cell r="L351">
            <v>679.68000000000006</v>
          </cell>
          <cell r="M351">
            <v>56.64</v>
          </cell>
          <cell r="N351">
            <v>0.26500000000000001</v>
          </cell>
          <cell r="O351">
            <v>180.11520000000002</v>
          </cell>
          <cell r="P351">
            <v>859.79520000000002</v>
          </cell>
          <cell r="Q351">
            <v>71.649600000000007</v>
          </cell>
          <cell r="R351">
            <v>56.64</v>
          </cell>
          <cell r="S351"/>
          <cell r="T351"/>
          <cell r="U351"/>
          <cell r="V351">
            <v>56.64</v>
          </cell>
          <cell r="W351">
            <v>26.5</v>
          </cell>
          <cell r="X351">
            <v>0</v>
          </cell>
          <cell r="Y351"/>
        </row>
        <row r="352">
          <cell r="A352">
            <v>7804320520162</v>
          </cell>
          <cell r="B352" t="str">
            <v>DUZMSVDBLAXXXXX0750M</v>
          </cell>
          <cell r="C352">
            <v>50202203</v>
          </cell>
          <cell r="D352" t="str">
            <v>Vino</v>
          </cell>
          <cell r="E352">
            <v>438</v>
          </cell>
          <cell r="F352">
            <v>438</v>
          </cell>
          <cell r="G352">
            <v>438</v>
          </cell>
          <cell r="H352" t="str">
            <v>Vino Dulce Dulzino Moscato Blanco de 750m-INACTIVO</v>
          </cell>
          <cell r="I352">
            <v>0</v>
          </cell>
          <cell r="J352">
            <v>12</v>
          </cell>
          <cell r="K352" t="str">
            <v>Botella</v>
          </cell>
          <cell r="L352">
            <v>679.68000000000006</v>
          </cell>
          <cell r="M352">
            <v>56.64</v>
          </cell>
          <cell r="N352">
            <v>0.26500000000000001</v>
          </cell>
          <cell r="O352">
            <v>180.11520000000002</v>
          </cell>
          <cell r="P352">
            <v>859.79520000000002</v>
          </cell>
          <cell r="Q352">
            <v>71.649600000000007</v>
          </cell>
          <cell r="R352">
            <v>56.64</v>
          </cell>
          <cell r="S352"/>
          <cell r="T352"/>
          <cell r="U352"/>
          <cell r="V352">
            <v>56.64</v>
          </cell>
          <cell r="W352">
            <v>26.5</v>
          </cell>
          <cell r="X352">
            <v>0</v>
          </cell>
          <cell r="Y352"/>
        </row>
        <row r="353">
          <cell r="A353">
            <v>7804320574707</v>
          </cell>
          <cell r="B353" t="str">
            <v>DUZSRVDTINXXXXX0750M</v>
          </cell>
          <cell r="C353">
            <v>50202203</v>
          </cell>
          <cell r="D353" t="str">
            <v>Vino</v>
          </cell>
          <cell r="E353">
            <v>439</v>
          </cell>
          <cell r="F353">
            <v>439</v>
          </cell>
          <cell r="G353">
            <v>439</v>
          </cell>
          <cell r="H353" t="str">
            <v>Vino Dulce Dulzino Sweet Red Tinto de 750 ml</v>
          </cell>
          <cell r="I353">
            <v>0</v>
          </cell>
          <cell r="J353">
            <v>12</v>
          </cell>
          <cell r="K353" t="str">
            <v>Botella</v>
          </cell>
          <cell r="L353">
            <v>679.68000000000006</v>
          </cell>
          <cell r="M353">
            <v>56.64</v>
          </cell>
          <cell r="N353">
            <v>0.26500000000000001</v>
          </cell>
          <cell r="O353">
            <v>180.11520000000002</v>
          </cell>
          <cell r="P353">
            <v>859.79520000000002</v>
          </cell>
          <cell r="Q353">
            <v>71.649600000000007</v>
          </cell>
          <cell r="R353">
            <v>56.64</v>
          </cell>
          <cell r="S353"/>
          <cell r="T353"/>
          <cell r="U353"/>
          <cell r="V353">
            <v>56.64</v>
          </cell>
          <cell r="W353">
            <v>26.5</v>
          </cell>
          <cell r="X353">
            <v>0</v>
          </cell>
          <cell r="Y353"/>
        </row>
        <row r="354">
          <cell r="A354">
            <v>5998835035081</v>
          </cell>
          <cell r="B354" t="str">
            <v>OREXXVD5PTAZS080500M</v>
          </cell>
          <cell r="C354">
            <v>50202203</v>
          </cell>
          <cell r="D354" t="str">
            <v>Vino</v>
          </cell>
          <cell r="E354">
            <v>1481</v>
          </cell>
          <cell r="F354">
            <v>1481</v>
          </cell>
          <cell r="G354">
            <v>1481</v>
          </cell>
          <cell r="H354" t="str">
            <v>Vino Dulce Oremus Tokaji Azsu 5 Puttonyos 08 de 0500m</v>
          </cell>
          <cell r="I354">
            <v>0</v>
          </cell>
          <cell r="J354">
            <v>6</v>
          </cell>
          <cell r="K354" t="str">
            <v>Botella</v>
          </cell>
          <cell r="L354">
            <v>8252.94</v>
          </cell>
          <cell r="M354">
            <v>1375.49</v>
          </cell>
          <cell r="N354">
            <v>0.26500000000000001</v>
          </cell>
          <cell r="O354">
            <v>2187.0291000000002</v>
          </cell>
          <cell r="P354">
            <v>10439.9691</v>
          </cell>
          <cell r="Q354">
            <v>1739.99485</v>
          </cell>
          <cell r="R354">
            <v>1375.49</v>
          </cell>
          <cell r="S354"/>
          <cell r="T354"/>
          <cell r="U354"/>
          <cell r="V354">
            <v>1375.49</v>
          </cell>
          <cell r="W354">
            <v>26.5</v>
          </cell>
          <cell r="X354">
            <v>0</v>
          </cell>
          <cell r="Y354"/>
        </row>
        <row r="355">
          <cell r="A355">
            <v>5998835035135</v>
          </cell>
          <cell r="B355" t="str">
            <v>OREXXVD5PTAZS130500</v>
          </cell>
          <cell r="C355">
            <v>50202203</v>
          </cell>
          <cell r="D355" t="str">
            <v>Vino</v>
          </cell>
          <cell r="E355">
            <v>1722</v>
          </cell>
          <cell r="F355">
            <v>1722</v>
          </cell>
          <cell r="G355">
            <v>1722</v>
          </cell>
          <cell r="H355" t="str">
            <v>Vino Dulce Oremus Tokaji Azsu 5 Puttonyos 13 de 0500m</v>
          </cell>
          <cell r="I355">
            <v>0</v>
          </cell>
          <cell r="J355">
            <v>6</v>
          </cell>
          <cell r="K355" t="str">
            <v>Botella</v>
          </cell>
          <cell r="L355">
            <v>9604.74</v>
          </cell>
          <cell r="M355">
            <v>1600.79</v>
          </cell>
          <cell r="N355">
            <v>0.26500000000000001</v>
          </cell>
          <cell r="O355">
            <v>2545.2561000000001</v>
          </cell>
          <cell r="P355">
            <v>12149.9961</v>
          </cell>
          <cell r="Q355">
            <v>2024.99935</v>
          </cell>
          <cell r="R355">
            <v>1600.79</v>
          </cell>
          <cell r="S355"/>
          <cell r="T355"/>
          <cell r="U355"/>
          <cell r="V355">
            <v>1600.79</v>
          </cell>
          <cell r="W355">
            <v>26.5</v>
          </cell>
          <cell r="X355">
            <v>0</v>
          </cell>
          <cell r="Y355"/>
        </row>
        <row r="356">
          <cell r="A356">
            <v>5998835035142</v>
          </cell>
          <cell r="B356" t="str">
            <v>OREXXVD5PTAZS140500M</v>
          </cell>
          <cell r="C356">
            <v>50202203</v>
          </cell>
          <cell r="D356" t="str">
            <v>Vino</v>
          </cell>
          <cell r="E356">
            <v>1787</v>
          </cell>
          <cell r="F356">
            <v>1787</v>
          </cell>
          <cell r="G356">
            <v>1787</v>
          </cell>
          <cell r="H356" t="str">
            <v>Vino Dulce Oremus Tokaji Azsu 5 Puttonyos 14 de 0500m</v>
          </cell>
          <cell r="I356">
            <v>166</v>
          </cell>
          <cell r="J356">
            <v>6</v>
          </cell>
          <cell r="K356" t="str">
            <v>Botella</v>
          </cell>
          <cell r="L356">
            <v>10055.333999999999</v>
          </cell>
          <cell r="M356">
            <v>1675.8889999999999</v>
          </cell>
          <cell r="N356">
            <v>0.26500000000000001</v>
          </cell>
          <cell r="O356">
            <v>2664.6635099999999</v>
          </cell>
          <cell r="P356">
            <v>12719.997509999999</v>
          </cell>
          <cell r="Q356">
            <v>2119.999585</v>
          </cell>
          <cell r="R356">
            <v>1675.89</v>
          </cell>
          <cell r="S356"/>
          <cell r="T356"/>
          <cell r="U356"/>
          <cell r="V356">
            <v>1675.89</v>
          </cell>
          <cell r="W356">
            <v>26.5</v>
          </cell>
          <cell r="X356">
            <v>1.0000000002037268E-3</v>
          </cell>
          <cell r="Y356"/>
        </row>
        <row r="357">
          <cell r="A357">
            <v>5998835036071</v>
          </cell>
          <cell r="B357" t="str">
            <v>OREXXVD6PTAZS070500M</v>
          </cell>
          <cell r="C357">
            <v>50202203</v>
          </cell>
          <cell r="D357" t="str">
            <v>Vino</v>
          </cell>
          <cell r="E357">
            <v>1526</v>
          </cell>
          <cell r="F357">
            <v>1526</v>
          </cell>
          <cell r="G357">
            <v>1526</v>
          </cell>
          <cell r="H357" t="str">
            <v>Vino Dulce Oremus Tokaji Azsu 6 Puttonyos 07 de 0500 ml</v>
          </cell>
          <cell r="I357">
            <v>0</v>
          </cell>
          <cell r="J357">
            <v>6</v>
          </cell>
          <cell r="K357" t="str">
            <v>Botella</v>
          </cell>
          <cell r="L357">
            <v>12901.199999999999</v>
          </cell>
          <cell r="M357">
            <v>2150.1999999999998</v>
          </cell>
          <cell r="N357">
            <v>0.26500000000000001</v>
          </cell>
          <cell r="O357">
            <v>3418.8179999999998</v>
          </cell>
          <cell r="P357">
            <v>16320.017999999998</v>
          </cell>
          <cell r="Q357">
            <v>2720.0029999999997</v>
          </cell>
          <cell r="R357">
            <v>2150.1999999999998</v>
          </cell>
          <cell r="S357"/>
          <cell r="T357"/>
          <cell r="U357"/>
          <cell r="V357">
            <v>2150.1999999999998</v>
          </cell>
          <cell r="W357">
            <v>26.5</v>
          </cell>
          <cell r="X357">
            <v>0</v>
          </cell>
          <cell r="Y357"/>
        </row>
        <row r="358">
          <cell r="A358">
            <v>5998835036132</v>
          </cell>
          <cell r="B358" t="str">
            <v>OREXXVD6PTAZS130750M</v>
          </cell>
          <cell r="C358">
            <v>50202203</v>
          </cell>
          <cell r="D358" t="str">
            <v>Vino</v>
          </cell>
          <cell r="E358">
            <v>1733</v>
          </cell>
          <cell r="F358">
            <v>1733</v>
          </cell>
          <cell r="G358">
            <v>1733</v>
          </cell>
          <cell r="H358" t="str">
            <v>Vino Dulce Oremus Tokaji Azsu 6 Puttonyos 13 de 0500m</v>
          </cell>
          <cell r="I358">
            <v>0</v>
          </cell>
          <cell r="J358">
            <v>6</v>
          </cell>
          <cell r="K358" t="str">
            <v>Botella</v>
          </cell>
          <cell r="L358">
            <v>13280.61</v>
          </cell>
          <cell r="M358">
            <v>2213.4349999999999</v>
          </cell>
          <cell r="N358">
            <v>0.26500000000000001</v>
          </cell>
          <cell r="O358">
            <v>3519.3616500000003</v>
          </cell>
          <cell r="P358">
            <v>16799.971649999999</v>
          </cell>
          <cell r="Q358">
            <v>2799.9952749999998</v>
          </cell>
          <cell r="R358">
            <v>2213.4299999999998</v>
          </cell>
          <cell r="S358"/>
          <cell r="T358"/>
          <cell r="U358"/>
          <cell r="V358">
            <v>2213.4299999999998</v>
          </cell>
          <cell r="W358">
            <v>26.5</v>
          </cell>
          <cell r="X358">
            <v>-5.0000000001091394E-3</v>
          </cell>
          <cell r="Y358"/>
        </row>
        <row r="359">
          <cell r="A359">
            <v>5998835040177</v>
          </cell>
          <cell r="B359" t="str">
            <v>OREXXVDMADXXX170750M</v>
          </cell>
          <cell r="C359">
            <v>50202203</v>
          </cell>
          <cell r="D359" t="str">
            <v>Vino</v>
          </cell>
          <cell r="E359">
            <v>1571</v>
          </cell>
          <cell r="F359">
            <v>1571</v>
          </cell>
          <cell r="G359">
            <v>1571</v>
          </cell>
          <cell r="H359" t="str">
            <v>Vino Dulce Oremus Tokaji Mandolas 17 de 0750 ml-inactivo</v>
          </cell>
          <cell r="I359">
            <v>0</v>
          </cell>
          <cell r="J359">
            <v>6</v>
          </cell>
          <cell r="K359" t="str">
            <v>Botella</v>
          </cell>
          <cell r="L359">
            <v>2015.8200000000002</v>
          </cell>
          <cell r="M359">
            <v>335.97</v>
          </cell>
          <cell r="N359">
            <v>0.26500000000000001</v>
          </cell>
          <cell r="O359">
            <v>534.19230000000005</v>
          </cell>
          <cell r="P359">
            <v>2550.0123000000003</v>
          </cell>
          <cell r="Q359">
            <v>425.00205000000005</v>
          </cell>
          <cell r="R359">
            <v>335.97</v>
          </cell>
          <cell r="S359"/>
          <cell r="T359"/>
          <cell r="U359"/>
          <cell r="V359">
            <v>335.97</v>
          </cell>
          <cell r="W359">
            <v>26.5</v>
          </cell>
          <cell r="X359">
            <v>0</v>
          </cell>
          <cell r="Y359"/>
        </row>
        <row r="360">
          <cell r="A360">
            <v>5998835045172</v>
          </cell>
          <cell r="B360" t="str">
            <v>OREXXVDVTDXXX170500M</v>
          </cell>
          <cell r="C360">
            <v>50202203</v>
          </cell>
          <cell r="D360" t="str">
            <v>Vino</v>
          </cell>
          <cell r="E360">
            <v>1496</v>
          </cell>
          <cell r="F360">
            <v>1496</v>
          </cell>
          <cell r="G360">
            <v>1496</v>
          </cell>
          <cell r="H360" t="str">
            <v>Vino Dulce Oremus Tokaji Vendimia Tardía 17 de 500 m</v>
          </cell>
          <cell r="I360">
            <v>0</v>
          </cell>
          <cell r="J360">
            <v>6</v>
          </cell>
          <cell r="K360" t="str">
            <v>Botella</v>
          </cell>
          <cell r="L360">
            <v>3249</v>
          </cell>
          <cell r="M360">
            <v>541.5</v>
          </cell>
          <cell r="N360">
            <v>0.26500000000000001</v>
          </cell>
          <cell r="O360">
            <v>860.98500000000001</v>
          </cell>
          <cell r="P360">
            <v>4109.9849999999997</v>
          </cell>
          <cell r="Q360">
            <v>684.99749999999995</v>
          </cell>
          <cell r="R360">
            <v>541.5</v>
          </cell>
          <cell r="S360"/>
          <cell r="T360"/>
          <cell r="U360"/>
          <cell r="V360">
            <v>541.5</v>
          </cell>
          <cell r="W360">
            <v>26.5</v>
          </cell>
          <cell r="X360">
            <v>0</v>
          </cell>
          <cell r="Y360"/>
        </row>
        <row r="361">
          <cell r="A361">
            <v>5998835045196</v>
          </cell>
          <cell r="B361" t="str">
            <v>OREXXVDVTDXXX190500</v>
          </cell>
          <cell r="C361">
            <v>50202203</v>
          </cell>
          <cell r="D361" t="str">
            <v>Vino</v>
          </cell>
          <cell r="E361">
            <v>1723</v>
          </cell>
          <cell r="F361">
            <v>1723</v>
          </cell>
          <cell r="G361">
            <v>1723</v>
          </cell>
          <cell r="H361" t="str">
            <v>Vino Dulce Oremus Tokaji Vendimia Tardía 19 de 500 m</v>
          </cell>
          <cell r="I361">
            <v>0</v>
          </cell>
          <cell r="J361">
            <v>6</v>
          </cell>
          <cell r="K361" t="str">
            <v>Botella</v>
          </cell>
          <cell r="L361">
            <v>3675.8999999999996</v>
          </cell>
          <cell r="M361">
            <v>612.65</v>
          </cell>
          <cell r="N361">
            <v>0.26500000000000001</v>
          </cell>
          <cell r="O361">
            <v>974.11349999999993</v>
          </cell>
          <cell r="P361">
            <v>4650.0134999999991</v>
          </cell>
          <cell r="Q361">
            <v>775.00224999999989</v>
          </cell>
          <cell r="R361">
            <v>612.65</v>
          </cell>
          <cell r="S361"/>
          <cell r="T361"/>
          <cell r="U361"/>
          <cell r="V361">
            <v>612.65</v>
          </cell>
          <cell r="W361">
            <v>26.5</v>
          </cell>
          <cell r="X361">
            <v>0</v>
          </cell>
          <cell r="Y361"/>
        </row>
        <row r="362">
          <cell r="A362">
            <v>5998835045202</v>
          </cell>
          <cell r="B362" t="str">
            <v>OREXXVDVTDXXX200500M</v>
          </cell>
          <cell r="C362">
            <v>50202203</v>
          </cell>
          <cell r="D362" t="str">
            <v>Vino</v>
          </cell>
          <cell r="E362">
            <v>1786</v>
          </cell>
          <cell r="F362">
            <v>1786</v>
          </cell>
          <cell r="G362">
            <v>1786</v>
          </cell>
          <cell r="H362" t="str">
            <v>Vino Dulce Oremus Tokaji Vendimia Tardía 20 de 500 m</v>
          </cell>
          <cell r="I362">
            <v>519</v>
          </cell>
          <cell r="J362">
            <v>6</v>
          </cell>
          <cell r="K362" t="str">
            <v>Botella</v>
          </cell>
          <cell r="L362">
            <v>3794.4659999999994</v>
          </cell>
          <cell r="M362">
            <v>632.41099999999994</v>
          </cell>
          <cell r="N362">
            <v>0.26500000000000001</v>
          </cell>
          <cell r="O362">
            <v>1005.5334899999999</v>
          </cell>
          <cell r="P362">
            <v>4799.9994899999992</v>
          </cell>
          <cell r="Q362">
            <v>799.99991499999987</v>
          </cell>
          <cell r="R362">
            <v>632.41</v>
          </cell>
          <cell r="S362"/>
          <cell r="T362"/>
          <cell r="U362"/>
          <cell r="V362">
            <v>632.41</v>
          </cell>
          <cell r="W362">
            <v>26.5</v>
          </cell>
          <cell r="X362">
            <v>-9.9999999997635314E-4</v>
          </cell>
          <cell r="Y362"/>
        </row>
        <row r="363">
          <cell r="A363">
            <v>5998835036149</v>
          </cell>
          <cell r="B363" t="str">
            <v>OREXXVD6PTAZS140500M</v>
          </cell>
          <cell r="C363">
            <v>50202203</v>
          </cell>
          <cell r="D363" t="str">
            <v>Vino</v>
          </cell>
          <cell r="E363">
            <v>1863</v>
          </cell>
          <cell r="F363">
            <v>1863</v>
          </cell>
          <cell r="G363">
            <v>1863</v>
          </cell>
          <cell r="H363" t="str">
            <v>Vino Dulce OremusTokaji Azsu 6 Puttonyos 14 de 500 m</v>
          </cell>
          <cell r="I363">
            <v>77</v>
          </cell>
          <cell r="J363">
            <v>6</v>
          </cell>
          <cell r="K363" t="str">
            <v>Botella</v>
          </cell>
          <cell r="L363">
            <v>13280.629799999999</v>
          </cell>
          <cell r="M363">
            <v>2213.4382999999998</v>
          </cell>
          <cell r="N363">
            <v>0.26500000000000001</v>
          </cell>
          <cell r="O363">
            <v>3519.3668969999999</v>
          </cell>
          <cell r="P363">
            <v>16799.996696999999</v>
          </cell>
          <cell r="Q363">
            <v>2799.9994494999996</v>
          </cell>
          <cell r="R363">
            <v>2213.44</v>
          </cell>
          <cell r="S363"/>
          <cell r="T363"/>
          <cell r="U363"/>
          <cell r="V363">
            <v>2213.44</v>
          </cell>
          <cell r="W363">
            <v>26.5</v>
          </cell>
          <cell r="X363">
            <v>1.7000000002553861E-3</v>
          </cell>
          <cell r="Y363"/>
        </row>
        <row r="364">
          <cell r="A364">
            <v>5998835036057</v>
          </cell>
          <cell r="B364" t="str">
            <v>OREXXVD6PTAZS050500M</v>
          </cell>
          <cell r="C364">
            <v>50202203</v>
          </cell>
          <cell r="D364" t="str">
            <v>Vino</v>
          </cell>
          <cell r="E364">
            <v>1144</v>
          </cell>
          <cell r="F364">
            <v>1144</v>
          </cell>
          <cell r="G364">
            <v>1144</v>
          </cell>
          <cell r="H364" t="str">
            <v>Vino Dulce Tokaji Oremus Azsu 6 Puttonyos 05 de 500 ml</v>
          </cell>
          <cell r="I364">
            <v>0</v>
          </cell>
          <cell r="J364">
            <v>6</v>
          </cell>
          <cell r="K364" t="str">
            <v>Botella</v>
          </cell>
          <cell r="L364">
            <v>12901.199999999999</v>
          </cell>
          <cell r="M364">
            <v>2150.1999999999998</v>
          </cell>
          <cell r="N364">
            <v>0.26500000000000001</v>
          </cell>
          <cell r="O364">
            <v>3418.8179999999998</v>
          </cell>
          <cell r="P364">
            <v>16320.017999999998</v>
          </cell>
          <cell r="Q364">
            <v>2720.0029999999997</v>
          </cell>
          <cell r="R364">
            <v>2150.1999999999998</v>
          </cell>
          <cell r="S364"/>
          <cell r="T364"/>
          <cell r="U364"/>
          <cell r="V364">
            <v>2150.1999999999998</v>
          </cell>
          <cell r="W364">
            <v>26.5</v>
          </cell>
          <cell r="X364">
            <v>0</v>
          </cell>
          <cell r="Y364"/>
        </row>
        <row r="365">
          <cell r="A365">
            <v>7804320555959</v>
          </cell>
          <cell r="B365" t="str">
            <v>BCIXXVRXXXPNRXX0750M</v>
          </cell>
          <cell r="C365">
            <v>50202203</v>
          </cell>
          <cell r="D365" t="str">
            <v>Vino</v>
          </cell>
          <cell r="E365">
            <v>1656</v>
          </cell>
          <cell r="F365">
            <v>1656</v>
          </cell>
          <cell r="G365">
            <v>1656</v>
          </cell>
          <cell r="H365" t="str">
            <v>Vino Rosado Cono Sur Bicicleta Pinot Noir-Rose de 750 m</v>
          </cell>
          <cell r="I365">
            <v>3885</v>
          </cell>
          <cell r="J365">
            <v>12</v>
          </cell>
          <cell r="K365" t="str">
            <v>Botella</v>
          </cell>
          <cell r="L365">
            <v>1277.7852</v>
          </cell>
          <cell r="M365">
            <v>106.4821</v>
          </cell>
          <cell r="N365">
            <v>0.26500000000000001</v>
          </cell>
          <cell r="O365">
            <v>338.61307800000003</v>
          </cell>
          <cell r="P365">
            <v>1616.3982780000001</v>
          </cell>
          <cell r="Q365">
            <v>134.69985650000001</v>
          </cell>
          <cell r="R365">
            <v>115.81</v>
          </cell>
          <cell r="S365"/>
          <cell r="T365"/>
          <cell r="U365"/>
          <cell r="V365">
            <v>115.81</v>
          </cell>
          <cell r="W365">
            <v>26.5</v>
          </cell>
          <cell r="X365">
            <v>9.3278999999999996</v>
          </cell>
          <cell r="Y365"/>
        </row>
        <row r="366">
          <cell r="A366">
            <v>8410106815118</v>
          </cell>
          <cell r="B366" t="str">
            <v>DIANVVRXXXXXXXX0750M</v>
          </cell>
          <cell r="C366">
            <v>50202203</v>
          </cell>
          <cell r="D366" t="str">
            <v>Vino</v>
          </cell>
          <cell r="E366">
            <v>1411</v>
          </cell>
          <cell r="F366">
            <v>1411</v>
          </cell>
          <cell r="G366">
            <v>1411</v>
          </cell>
          <cell r="H366" t="str">
            <v>Vino Rosado Diamante de 750 ml</v>
          </cell>
          <cell r="I366">
            <v>7853</v>
          </cell>
          <cell r="J366">
            <v>12</v>
          </cell>
          <cell r="K366" t="str">
            <v>Botella</v>
          </cell>
          <cell r="L366">
            <v>1479.84</v>
          </cell>
          <cell r="M366">
            <v>123.32</v>
          </cell>
          <cell r="N366">
            <v>0.26500000000000001</v>
          </cell>
          <cell r="O366">
            <v>392.1576</v>
          </cell>
          <cell r="P366">
            <v>1871.9975999999999</v>
          </cell>
          <cell r="Q366">
            <v>155.99979999999999</v>
          </cell>
          <cell r="R366">
            <v>141.11000000000001</v>
          </cell>
          <cell r="S366"/>
          <cell r="T366"/>
          <cell r="U366"/>
          <cell r="V366">
            <v>141.11000000000001</v>
          </cell>
          <cell r="W366">
            <v>26.5</v>
          </cell>
          <cell r="X366">
            <v>17.79000000000002</v>
          </cell>
          <cell r="Y366"/>
        </row>
        <row r="367">
          <cell r="A367">
            <v>8410106810021</v>
          </cell>
          <cell r="B367" t="str">
            <v>DIAXXVEROSXXXXX0750M</v>
          </cell>
          <cell r="C367">
            <v>50202203</v>
          </cell>
          <cell r="D367" t="str">
            <v>Vino</v>
          </cell>
          <cell r="E367">
            <v>1663</v>
          </cell>
          <cell r="F367">
            <v>1663</v>
          </cell>
          <cell r="G367">
            <v>1663</v>
          </cell>
          <cell r="H367" t="str">
            <v>Vino Rosado Espumoso Diamante de 750m</v>
          </cell>
          <cell r="I367">
            <v>303</v>
          </cell>
          <cell r="J367">
            <v>6</v>
          </cell>
          <cell r="K367" t="str">
            <v>Botella</v>
          </cell>
          <cell r="L367">
            <v>700.8</v>
          </cell>
          <cell r="M367">
            <v>116.8</v>
          </cell>
          <cell r="N367">
            <v>0.26500000000000001</v>
          </cell>
          <cell r="O367">
            <v>185.71199999999999</v>
          </cell>
          <cell r="P367">
            <v>886.51199999999994</v>
          </cell>
          <cell r="Q367">
            <v>147.75199999999998</v>
          </cell>
          <cell r="R367">
            <v>116.8</v>
          </cell>
          <cell r="S367"/>
          <cell r="T367"/>
          <cell r="U367"/>
          <cell r="V367">
            <v>116.8</v>
          </cell>
          <cell r="W367">
            <v>26.5</v>
          </cell>
          <cell r="X367">
            <v>0</v>
          </cell>
          <cell r="Y367"/>
        </row>
        <row r="368">
          <cell r="A368">
            <v>8410065100683</v>
          </cell>
          <cell r="B368" t="str">
            <v>PATAZVEROSBRUXX0750M</v>
          </cell>
          <cell r="C368">
            <v>50202205</v>
          </cell>
          <cell r="D368" t="str">
            <v>Vino espumoso</v>
          </cell>
          <cell r="E368">
            <v>1209</v>
          </cell>
          <cell r="F368">
            <v>1209</v>
          </cell>
          <cell r="G368">
            <v>1209</v>
          </cell>
          <cell r="H368" t="str">
            <v>Vino Rosado Espumoso Federico Paternina B/Azul Cava de 750 ml</v>
          </cell>
          <cell r="I368">
            <v>2816</v>
          </cell>
          <cell r="J368">
            <v>6</v>
          </cell>
          <cell r="K368" t="str">
            <v>Botella</v>
          </cell>
          <cell r="L368">
            <v>730.43399999999997</v>
          </cell>
          <cell r="M368">
            <v>121.739</v>
          </cell>
          <cell r="N368">
            <v>0.26500000000000001</v>
          </cell>
          <cell r="O368">
            <v>193.56501</v>
          </cell>
          <cell r="P368">
            <v>923.99901</v>
          </cell>
          <cell r="Q368">
            <v>153.99983499999999</v>
          </cell>
          <cell r="R368">
            <v>121.74</v>
          </cell>
          <cell r="S368"/>
          <cell r="T368"/>
          <cell r="U368"/>
          <cell r="V368">
            <v>121.74</v>
          </cell>
          <cell r="W368">
            <v>26.5</v>
          </cell>
          <cell r="X368">
            <v>9.9999999999056399E-4</v>
          </cell>
          <cell r="Y368"/>
        </row>
        <row r="369">
          <cell r="A369">
            <v>8436028380558</v>
          </cell>
          <cell r="B369" t="str">
            <v>LMLXXVRXXXXXXXX0750M</v>
          </cell>
          <cell r="C369">
            <v>50202203</v>
          </cell>
          <cell r="D369" t="str">
            <v>Vino</v>
          </cell>
          <cell r="E369">
            <v>1587</v>
          </cell>
          <cell r="F369">
            <v>1587</v>
          </cell>
          <cell r="G369">
            <v>1587</v>
          </cell>
          <cell r="H369" t="str">
            <v>Vino Rosado La Maldita de 750 ml</v>
          </cell>
          <cell r="I369">
            <v>6699</v>
          </cell>
          <cell r="J369">
            <v>6</v>
          </cell>
          <cell r="K369" t="str">
            <v>Botella</v>
          </cell>
          <cell r="L369">
            <v>880.19999999999993</v>
          </cell>
          <cell r="M369">
            <v>146.69999999999999</v>
          </cell>
          <cell r="N369">
            <v>0.26500000000000001</v>
          </cell>
          <cell r="O369">
            <v>233.25299999999999</v>
          </cell>
          <cell r="P369">
            <v>1113.453</v>
          </cell>
          <cell r="Q369">
            <v>185.57550000000001</v>
          </cell>
          <cell r="R369">
            <v>146.69999999999999</v>
          </cell>
          <cell r="S369"/>
          <cell r="T369"/>
          <cell r="U369"/>
          <cell r="V369">
            <v>146.69999999999999</v>
          </cell>
          <cell r="W369">
            <v>26.5</v>
          </cell>
          <cell r="X369">
            <v>0</v>
          </cell>
          <cell r="Y369"/>
        </row>
        <row r="370">
          <cell r="A370">
            <v>5601142192636</v>
          </cell>
          <cell r="B370" t="str">
            <v>LANXXVRSESXXXXX0750M</v>
          </cell>
          <cell r="C370">
            <v>50202205</v>
          </cell>
          <cell r="D370" t="str">
            <v>Vino espumoso</v>
          </cell>
          <cell r="E370">
            <v>535</v>
          </cell>
          <cell r="F370">
            <v>535</v>
          </cell>
          <cell r="G370">
            <v>535</v>
          </cell>
          <cell r="H370" t="str">
            <v>Vino Rosado Lancers Semi Espumoso de 750 ml</v>
          </cell>
          <cell r="I370">
            <v>14811</v>
          </cell>
          <cell r="J370">
            <v>12</v>
          </cell>
          <cell r="K370" t="str">
            <v>Botella</v>
          </cell>
          <cell r="L370">
            <v>1275.8879999999999</v>
          </cell>
          <cell r="M370">
            <v>106.324</v>
          </cell>
          <cell r="N370">
            <v>0.26500000000000001</v>
          </cell>
          <cell r="O370">
            <v>338.11032</v>
          </cell>
          <cell r="P370">
            <v>1613.9983199999999</v>
          </cell>
          <cell r="Q370">
            <v>134.49985999999998</v>
          </cell>
          <cell r="R370">
            <v>106.32</v>
          </cell>
          <cell r="S370"/>
          <cell r="T370"/>
          <cell r="U370"/>
          <cell r="V370">
            <v>106.32</v>
          </cell>
          <cell r="W370">
            <v>26.5</v>
          </cell>
          <cell r="X370">
            <v>-4.0000000000048885E-3</v>
          </cell>
          <cell r="Y370"/>
        </row>
        <row r="371">
          <cell r="A371">
            <v>8410261114019</v>
          </cell>
          <cell r="B371" t="str">
            <v>PNGXXVRCAVBRUXX0750M</v>
          </cell>
          <cell r="C371">
            <v>50202205</v>
          </cell>
          <cell r="D371" t="str">
            <v>Vino espumoso</v>
          </cell>
          <cell r="E371">
            <v>941</v>
          </cell>
          <cell r="F371">
            <v>941</v>
          </cell>
          <cell r="G371">
            <v>941</v>
          </cell>
          <cell r="H371" t="str">
            <v>Vino Rosado Pata Negra Cava Brut de 750 ml</v>
          </cell>
          <cell r="I371">
            <v>24006</v>
          </cell>
          <cell r="J371">
            <v>6</v>
          </cell>
          <cell r="K371" t="str">
            <v>Botella</v>
          </cell>
          <cell r="L371">
            <v>687.74399999999991</v>
          </cell>
          <cell r="M371">
            <v>114.624</v>
          </cell>
          <cell r="N371">
            <v>0.26500000000000001</v>
          </cell>
          <cell r="O371">
            <v>182.25215999999998</v>
          </cell>
          <cell r="P371">
            <v>869.99615999999992</v>
          </cell>
          <cell r="Q371">
            <v>144.99936</v>
          </cell>
          <cell r="R371">
            <v>114.62</v>
          </cell>
          <cell r="S371"/>
          <cell r="T371"/>
          <cell r="U371"/>
          <cell r="V371">
            <v>114.62</v>
          </cell>
          <cell r="W371">
            <v>26.5</v>
          </cell>
          <cell r="X371">
            <v>-3.9999999999906777E-3</v>
          </cell>
          <cell r="Y371"/>
        </row>
        <row r="372">
          <cell r="A372">
            <v>8410261114125</v>
          </cell>
          <cell r="B372" t="str">
            <v>PNGXXVRCAVICEXX0750M</v>
          </cell>
          <cell r="C372">
            <v>50202205</v>
          </cell>
          <cell r="D372" t="str">
            <v>Vino espumoso</v>
          </cell>
          <cell r="E372">
            <v>1512</v>
          </cell>
          <cell r="F372">
            <v>1512</v>
          </cell>
          <cell r="G372">
            <v>1512</v>
          </cell>
          <cell r="H372" t="str">
            <v>Vino Rosado Pata Negra ICE Cava Semiseco de 750 ml</v>
          </cell>
          <cell r="I372">
            <v>0</v>
          </cell>
          <cell r="J372">
            <v>6</v>
          </cell>
          <cell r="K372" t="str">
            <v>Botella</v>
          </cell>
          <cell r="L372">
            <v>806.33999999999992</v>
          </cell>
          <cell r="M372">
            <v>134.38999999999999</v>
          </cell>
          <cell r="N372">
            <v>0.26500000000000001</v>
          </cell>
          <cell r="O372">
            <v>213.68009999999998</v>
          </cell>
          <cell r="P372">
            <v>1020.0201</v>
          </cell>
          <cell r="Q372">
            <v>170.00334999999998</v>
          </cell>
          <cell r="R372">
            <v>134.38999999999999</v>
          </cell>
          <cell r="S372"/>
          <cell r="T372"/>
          <cell r="U372"/>
          <cell r="V372">
            <v>134.38999999999999</v>
          </cell>
          <cell r="W372">
            <v>26.5</v>
          </cell>
          <cell r="X372">
            <v>0</v>
          </cell>
          <cell r="Y372"/>
        </row>
        <row r="373">
          <cell r="A373">
            <v>8020735006001</v>
          </cell>
          <cell r="B373" t="str">
            <v>PLARSVRXXXXXXXX0750M</v>
          </cell>
          <cell r="C373">
            <v>50202203</v>
          </cell>
          <cell r="D373" t="str">
            <v>Vino</v>
          </cell>
          <cell r="E373">
            <v>1799</v>
          </cell>
          <cell r="F373">
            <v>1799</v>
          </cell>
          <cell r="G373">
            <v>1799</v>
          </cell>
          <cell r="H373" t="str">
            <v>Vino Rosado Planeta Rose de 750 m</v>
          </cell>
          <cell r="I373">
            <v>1251</v>
          </cell>
          <cell r="J373">
            <v>6</v>
          </cell>
          <cell r="K373" t="str">
            <v>Botella</v>
          </cell>
          <cell r="L373">
            <v>1351.8000000000002</v>
          </cell>
          <cell r="M373">
            <v>225.3</v>
          </cell>
          <cell r="N373">
            <v>0.26500000000000001</v>
          </cell>
          <cell r="O373">
            <v>358.22700000000009</v>
          </cell>
          <cell r="P373">
            <v>1710.0270000000003</v>
          </cell>
          <cell r="Q373">
            <v>285.00450000000006</v>
          </cell>
          <cell r="R373">
            <v>225.3</v>
          </cell>
          <cell r="S373"/>
          <cell r="T373"/>
          <cell r="U373"/>
          <cell r="V373">
            <v>225.3</v>
          </cell>
          <cell r="W373">
            <v>26.5</v>
          </cell>
          <cell r="X373">
            <v>0</v>
          </cell>
          <cell r="Y373"/>
        </row>
        <row r="374">
          <cell r="A374">
            <v>85200000296</v>
          </cell>
          <cell r="B374" t="str">
            <v>STHXXVRXXXZFLXX0750M</v>
          </cell>
          <cell r="C374">
            <v>50202203</v>
          </cell>
          <cell r="D374" t="str">
            <v>Vino</v>
          </cell>
          <cell r="E374">
            <v>1872</v>
          </cell>
          <cell r="F374">
            <v>1872</v>
          </cell>
          <cell r="G374">
            <v>1872</v>
          </cell>
          <cell r="H374" t="str">
            <v>Vino Rosado Sutter Home Zinfandel de 750 ml</v>
          </cell>
          <cell r="I374">
            <v>8458</v>
          </cell>
          <cell r="J374">
            <v>12</v>
          </cell>
          <cell r="K374" t="str">
            <v>Botella</v>
          </cell>
          <cell r="L374">
            <v>1712.2559999999999</v>
          </cell>
          <cell r="M374">
            <v>142.68799999999999</v>
          </cell>
          <cell r="N374">
            <v>0.26500000000000001</v>
          </cell>
          <cell r="O374">
            <v>453.74784</v>
          </cell>
          <cell r="P374">
            <v>2166.0038399999999</v>
          </cell>
          <cell r="Q374">
            <v>180.50031999999999</v>
          </cell>
          <cell r="R374">
            <v>142.69</v>
          </cell>
          <cell r="S374"/>
          <cell r="T374"/>
          <cell r="U374"/>
          <cell r="V374">
            <v>142.69</v>
          </cell>
          <cell r="W374">
            <v>26.5</v>
          </cell>
          <cell r="X374">
            <v>2.0000000000095497E-3</v>
          </cell>
          <cell r="Y374"/>
        </row>
        <row r="375">
          <cell r="A375">
            <v>8426411002198</v>
          </cell>
          <cell r="B375" t="str">
            <v>CARXXVTXXXXXX190750M</v>
          </cell>
          <cell r="C375">
            <v>50202203</v>
          </cell>
          <cell r="D375" t="str">
            <v>Vino</v>
          </cell>
          <cell r="E375">
            <v>1752</v>
          </cell>
          <cell r="F375">
            <v>1752</v>
          </cell>
          <cell r="G375">
            <v>1752</v>
          </cell>
          <cell r="H375" t="str">
            <v>Vino Tinto - Pago de Carraovejas 19 - 750 ml</v>
          </cell>
          <cell r="I375">
            <v>0</v>
          </cell>
          <cell r="J375">
            <v>6</v>
          </cell>
          <cell r="K375" t="str">
            <v>Botella</v>
          </cell>
          <cell r="L375">
            <v>5192.3040000000001</v>
          </cell>
          <cell r="M375">
            <v>865.38400000000001</v>
          </cell>
          <cell r="N375">
            <v>0.3</v>
          </cell>
          <cell r="O375">
            <v>1557.6912</v>
          </cell>
          <cell r="P375">
            <v>6749.9952000000003</v>
          </cell>
          <cell r="Q375">
            <v>1124.9992</v>
          </cell>
          <cell r="R375">
            <v>865.38</v>
          </cell>
          <cell r="S375"/>
          <cell r="T375"/>
          <cell r="U375"/>
          <cell r="V375">
            <v>865.38</v>
          </cell>
          <cell r="W375">
            <v>30</v>
          </cell>
          <cell r="X375">
            <v>-4.0000000000190994E-3</v>
          </cell>
          <cell r="Y375"/>
        </row>
        <row r="376">
          <cell r="A376">
            <v>7804320402703</v>
          </cell>
          <cell r="B376" t="str">
            <v>20BXXVTXXXCABXX0750M</v>
          </cell>
          <cell r="C376">
            <v>50202203</v>
          </cell>
          <cell r="D376" t="str">
            <v>Vino</v>
          </cell>
          <cell r="E376">
            <v>0</v>
          </cell>
          <cell r="F376">
            <v>1602</v>
          </cell>
          <cell r="G376">
            <v>1602</v>
          </cell>
          <cell r="H376" t="str">
            <v>Vino Tinto 20 Barrels Cabernet Sauvignon de 750 ml</v>
          </cell>
          <cell r="I376">
            <v>338</v>
          </cell>
          <cell r="J376">
            <v>6</v>
          </cell>
          <cell r="K376" t="str">
            <v>Botella</v>
          </cell>
          <cell r="L376">
            <v>2988.1440000000002</v>
          </cell>
          <cell r="M376">
            <v>498.024</v>
          </cell>
          <cell r="N376">
            <v>0</v>
          </cell>
          <cell r="O376">
            <v>0</v>
          </cell>
          <cell r="P376">
            <v>2988.1440000000002</v>
          </cell>
          <cell r="Q376">
            <v>498.02400000000006</v>
          </cell>
          <cell r="R376">
            <v>0</v>
          </cell>
          <cell r="S376"/>
          <cell r="T376"/>
          <cell r="U376"/>
          <cell r="V376">
            <v>498.02</v>
          </cell>
          <cell r="W376">
            <v>26.5</v>
          </cell>
          <cell r="X376">
            <v>-4.0000000000190994E-3</v>
          </cell>
          <cell r="Y376"/>
        </row>
        <row r="377">
          <cell r="A377">
            <v>7804320401102</v>
          </cell>
          <cell r="B377" t="str">
            <v>20BXXVTXXXPNRXX0750M</v>
          </cell>
          <cell r="C377">
            <v>50202203</v>
          </cell>
          <cell r="D377" t="str">
            <v>Vino</v>
          </cell>
          <cell r="E377">
            <v>1603</v>
          </cell>
          <cell r="F377">
            <v>1603</v>
          </cell>
          <cell r="G377">
            <v>1603</v>
          </cell>
          <cell r="H377" t="str">
            <v>Vino Tinto 20 Barrels Pinot Noir de 750 ml</v>
          </cell>
          <cell r="I377">
            <v>284</v>
          </cell>
          <cell r="J377">
            <v>6</v>
          </cell>
          <cell r="K377" t="str">
            <v>Botella</v>
          </cell>
          <cell r="L377">
            <v>2988.1440000000002</v>
          </cell>
          <cell r="M377">
            <v>498.024</v>
          </cell>
          <cell r="N377">
            <v>0.26500000000000001</v>
          </cell>
          <cell r="O377">
            <v>791.85816000000011</v>
          </cell>
          <cell r="P377">
            <v>3780.0021600000005</v>
          </cell>
          <cell r="Q377">
            <v>630.00036000000011</v>
          </cell>
          <cell r="R377">
            <v>498.02</v>
          </cell>
          <cell r="S377"/>
          <cell r="T377"/>
          <cell r="U377"/>
          <cell r="V377">
            <v>498.02</v>
          </cell>
          <cell r="W377">
            <v>26.5</v>
          </cell>
          <cell r="X377">
            <v>-4.0000000000190994E-3</v>
          </cell>
          <cell r="Y377"/>
        </row>
        <row r="378">
          <cell r="A378">
            <v>8436014252562</v>
          </cell>
          <cell r="B378" t="str">
            <v>ALIXXVTXXXXXX153000M</v>
          </cell>
          <cell r="C378">
            <v>50202203</v>
          </cell>
          <cell r="D378" t="str">
            <v>Vino</v>
          </cell>
          <cell r="E378">
            <v>1489</v>
          </cell>
          <cell r="F378">
            <v>1489</v>
          </cell>
          <cell r="G378">
            <v>1489</v>
          </cell>
          <cell r="H378" t="str">
            <v>Vino Tinto Alion 15 de 3000 ml</v>
          </cell>
          <cell r="I378">
            <v>0</v>
          </cell>
          <cell r="J378">
            <v>1</v>
          </cell>
          <cell r="K378" t="str">
            <v>Botella</v>
          </cell>
          <cell r="L378">
            <v>9092.31</v>
          </cell>
          <cell r="M378">
            <v>9092.31</v>
          </cell>
          <cell r="N378">
            <v>0.3</v>
          </cell>
          <cell r="O378">
            <v>2727.6929999999998</v>
          </cell>
          <cell r="P378">
            <v>11820.002999999999</v>
          </cell>
          <cell r="Q378">
            <v>11820.002999999999</v>
          </cell>
          <cell r="R378">
            <v>9092.31</v>
          </cell>
          <cell r="S378"/>
          <cell r="T378"/>
          <cell r="U378"/>
          <cell r="V378">
            <v>9092.31</v>
          </cell>
          <cell r="W378">
            <v>30</v>
          </cell>
          <cell r="X378">
            <v>0</v>
          </cell>
          <cell r="Y378"/>
        </row>
        <row r="379">
          <cell r="A379">
            <v>8436014252579</v>
          </cell>
          <cell r="B379" t="str">
            <v>ALIXXVTXXXXXX156000M</v>
          </cell>
          <cell r="C379">
            <v>50202203</v>
          </cell>
          <cell r="D379" t="str">
            <v>Vino</v>
          </cell>
          <cell r="E379">
            <v>1542</v>
          </cell>
          <cell r="F379">
            <v>1542</v>
          </cell>
          <cell r="G379">
            <v>1542</v>
          </cell>
          <cell r="H379" t="str">
            <v>Vino Tinto Alion 15 de 6000 ml</v>
          </cell>
          <cell r="I379">
            <v>0</v>
          </cell>
          <cell r="J379">
            <v>1</v>
          </cell>
          <cell r="K379" t="str">
            <v>Botella</v>
          </cell>
          <cell r="L379">
            <v>21153.85</v>
          </cell>
          <cell r="M379">
            <v>21153.85</v>
          </cell>
          <cell r="N379">
            <v>0.3</v>
          </cell>
          <cell r="O379">
            <v>6346.1549999999997</v>
          </cell>
          <cell r="P379">
            <v>27500.004999999997</v>
          </cell>
          <cell r="Q379">
            <v>27500.004999999997</v>
          </cell>
          <cell r="R379">
            <v>21153.85</v>
          </cell>
          <cell r="S379"/>
          <cell r="T379"/>
          <cell r="U379"/>
          <cell r="V379">
            <v>21153.85</v>
          </cell>
          <cell r="W379">
            <v>30</v>
          </cell>
          <cell r="X379">
            <v>0</v>
          </cell>
          <cell r="Y379"/>
        </row>
        <row r="380">
          <cell r="A380">
            <v>8437011790033</v>
          </cell>
          <cell r="B380" t="str">
            <v>30MXXVTXXXXXX180750M</v>
          </cell>
          <cell r="C380">
            <v>50202203</v>
          </cell>
          <cell r="D380" t="str">
            <v>Vino</v>
          </cell>
          <cell r="E380">
            <v>1781</v>
          </cell>
          <cell r="F380">
            <v>1781</v>
          </cell>
          <cell r="G380">
            <v>1781</v>
          </cell>
          <cell r="H380" t="str">
            <v>Vino Tinto 30.000 Maravedies de 750 m</v>
          </cell>
          <cell r="I380">
            <v>1</v>
          </cell>
          <cell r="J380">
            <v>12</v>
          </cell>
          <cell r="K380" t="str">
            <v>Botella</v>
          </cell>
          <cell r="L380">
            <v>3794.4659999999994</v>
          </cell>
          <cell r="M380">
            <v>316.20549999999997</v>
          </cell>
          <cell r="N380">
            <v>0.26500000000000001</v>
          </cell>
          <cell r="O380">
            <v>1005.5334899999999</v>
          </cell>
          <cell r="P380">
            <v>4799.9994899999992</v>
          </cell>
          <cell r="Q380">
            <v>399.99995749999994</v>
          </cell>
          <cell r="R380">
            <v>316.2</v>
          </cell>
          <cell r="S380"/>
          <cell r="T380"/>
          <cell r="U380"/>
          <cell r="V380">
            <v>316.2</v>
          </cell>
          <cell r="W380">
            <v>26.5</v>
          </cell>
          <cell r="X380">
            <v>-5.4999999999836291E-3</v>
          </cell>
          <cell r="Y380"/>
        </row>
        <row r="381">
          <cell r="A381">
            <v>8437011790255</v>
          </cell>
          <cell r="B381" t="str">
            <v>30MXXVTXXXXXX190750M</v>
          </cell>
          <cell r="C381">
            <v>50202203</v>
          </cell>
          <cell r="D381" t="str">
            <v>Vino</v>
          </cell>
          <cell r="E381">
            <v>0</v>
          </cell>
          <cell r="F381">
            <v>1877</v>
          </cell>
          <cell r="G381">
            <v>1877</v>
          </cell>
          <cell r="H381" t="str">
            <v>Vino Tinto 30.000 Maravedies de 750 ml</v>
          </cell>
          <cell r="I381">
            <v>804</v>
          </cell>
          <cell r="J381">
            <v>12</v>
          </cell>
          <cell r="K381" t="str">
            <v>Botella</v>
          </cell>
          <cell r="L381">
            <v>3794.4659999999994</v>
          </cell>
          <cell r="M381">
            <v>316.20549999999997</v>
          </cell>
          <cell r="N381">
            <v>0.26500000000000001</v>
          </cell>
          <cell r="O381">
            <v>1005.5334899999999</v>
          </cell>
          <cell r="P381">
            <v>4799.9994899999992</v>
          </cell>
          <cell r="Q381">
            <v>399.99995749999994</v>
          </cell>
          <cell r="R381">
            <v>316.20999999999998</v>
          </cell>
          <cell r="S381"/>
          <cell r="T381"/>
          <cell r="U381"/>
          <cell r="V381">
            <v>316.20999999999998</v>
          </cell>
          <cell r="W381">
            <v>26.5</v>
          </cell>
          <cell r="X381">
            <v>4.500000000007276E-3</v>
          </cell>
          <cell r="Y381"/>
        </row>
        <row r="382">
          <cell r="A382">
            <v>8436014252418</v>
          </cell>
          <cell r="B382" t="str">
            <v>ALIXXVTXXXXXX131500M</v>
          </cell>
          <cell r="C382">
            <v>50202203</v>
          </cell>
          <cell r="D382" t="str">
            <v>Vino</v>
          </cell>
          <cell r="E382">
            <v>1248</v>
          </cell>
          <cell r="F382">
            <v>1248</v>
          </cell>
          <cell r="G382">
            <v>1248</v>
          </cell>
          <cell r="H382" t="str">
            <v>Vino Tinto Alion 13 de 1500 ml</v>
          </cell>
          <cell r="I382">
            <v>0</v>
          </cell>
          <cell r="J382">
            <v>1</v>
          </cell>
          <cell r="K382" t="str">
            <v>Botella</v>
          </cell>
          <cell r="L382">
            <v>3573.08</v>
          </cell>
          <cell r="M382">
            <v>3573.08</v>
          </cell>
          <cell r="N382">
            <v>0.3</v>
          </cell>
          <cell r="O382">
            <v>1071.924</v>
          </cell>
          <cell r="P382">
            <v>4645.0039999999999</v>
          </cell>
          <cell r="Q382">
            <v>4645.0039999999999</v>
          </cell>
          <cell r="R382">
            <v>3573.08</v>
          </cell>
          <cell r="S382"/>
          <cell r="T382"/>
          <cell r="U382"/>
          <cell r="V382">
            <v>3573.08</v>
          </cell>
          <cell r="W382">
            <v>30</v>
          </cell>
          <cell r="X382">
            <v>0</v>
          </cell>
          <cell r="Y382"/>
        </row>
        <row r="383">
          <cell r="A383">
            <v>8436014252449</v>
          </cell>
          <cell r="B383" t="str">
            <v>ALIXXVTXXXXXX140750M</v>
          </cell>
          <cell r="C383">
            <v>50202203</v>
          </cell>
          <cell r="D383" t="str">
            <v>Vino</v>
          </cell>
          <cell r="E383">
            <v>1342</v>
          </cell>
          <cell r="F383">
            <v>1342</v>
          </cell>
          <cell r="G383">
            <v>1342</v>
          </cell>
          <cell r="H383" t="str">
            <v>Vino Tinto Alion 14 de 0750 ml</v>
          </cell>
          <cell r="I383">
            <v>0</v>
          </cell>
          <cell r="J383">
            <v>6</v>
          </cell>
          <cell r="K383" t="str">
            <v>Botella</v>
          </cell>
          <cell r="L383">
            <v>8400</v>
          </cell>
          <cell r="M383">
            <v>1400</v>
          </cell>
          <cell r="N383">
            <v>0.3</v>
          </cell>
          <cell r="O383">
            <v>2520</v>
          </cell>
          <cell r="P383">
            <v>10920</v>
          </cell>
          <cell r="Q383">
            <v>1820</v>
          </cell>
          <cell r="R383">
            <v>1400</v>
          </cell>
          <cell r="S383"/>
          <cell r="T383"/>
          <cell r="U383"/>
          <cell r="V383">
            <v>1400</v>
          </cell>
          <cell r="W383">
            <v>30</v>
          </cell>
          <cell r="X383">
            <v>0</v>
          </cell>
          <cell r="Y383"/>
        </row>
        <row r="384">
          <cell r="A384">
            <v>8436014252517</v>
          </cell>
          <cell r="B384" t="str">
            <v>ALIXXVTXXXXXX150750M</v>
          </cell>
          <cell r="C384">
            <v>50202203</v>
          </cell>
          <cell r="D384" t="str">
            <v>Vino</v>
          </cell>
          <cell r="E384">
            <v>1487</v>
          </cell>
          <cell r="F384">
            <v>1487</v>
          </cell>
          <cell r="G384">
            <v>1487</v>
          </cell>
          <cell r="H384" t="str">
            <v>Vino Tinto Alion 15 de 0750 m</v>
          </cell>
          <cell r="I384">
            <v>0</v>
          </cell>
          <cell r="J384">
            <v>6</v>
          </cell>
          <cell r="K384" t="str">
            <v>Botella</v>
          </cell>
          <cell r="L384">
            <v>8723.0999999999985</v>
          </cell>
          <cell r="M384">
            <v>1453.85</v>
          </cell>
          <cell r="N384">
            <v>0.3</v>
          </cell>
          <cell r="O384">
            <v>2616.9299999999994</v>
          </cell>
          <cell r="P384">
            <v>11340.029999999999</v>
          </cell>
          <cell r="Q384">
            <v>1890.0049999999999</v>
          </cell>
          <cell r="R384">
            <v>1453.85</v>
          </cell>
          <cell r="S384"/>
          <cell r="T384"/>
          <cell r="U384"/>
          <cell r="V384">
            <v>1453.85</v>
          </cell>
          <cell r="W384">
            <v>30</v>
          </cell>
          <cell r="X384">
            <v>0</v>
          </cell>
          <cell r="Y384"/>
        </row>
        <row r="385">
          <cell r="A385">
            <v>8436014252555</v>
          </cell>
          <cell r="B385" t="str">
            <v>ALIXXVTXXXXXX151500M</v>
          </cell>
          <cell r="C385">
            <v>50202203</v>
          </cell>
          <cell r="D385" t="str">
            <v>Vino</v>
          </cell>
          <cell r="E385">
            <v>1488</v>
          </cell>
          <cell r="F385">
            <v>1488</v>
          </cell>
          <cell r="G385">
            <v>1488</v>
          </cell>
          <cell r="H385" t="str">
            <v>Vino Tinto Alion 15 de 1500 m-INACTIVO</v>
          </cell>
          <cell r="I385">
            <v>0</v>
          </cell>
          <cell r="J385">
            <v>0</v>
          </cell>
          <cell r="K385" t="str">
            <v>Botella</v>
          </cell>
          <cell r="L385">
            <v>0</v>
          </cell>
          <cell r="M385">
            <v>3823.08</v>
          </cell>
          <cell r="N385">
            <v>0.3</v>
          </cell>
          <cell r="O385">
            <v>0</v>
          </cell>
          <cell r="P385">
            <v>0</v>
          </cell>
          <cell r="Q385">
            <v>0</v>
          </cell>
          <cell r="R385">
            <v>3823.08</v>
          </cell>
          <cell r="S385"/>
          <cell r="T385"/>
          <cell r="U385"/>
          <cell r="V385">
            <v>3823.08</v>
          </cell>
          <cell r="W385">
            <v>30</v>
          </cell>
          <cell r="X385">
            <v>0</v>
          </cell>
          <cell r="Y385"/>
        </row>
        <row r="386">
          <cell r="A386">
            <v>8436014252586</v>
          </cell>
          <cell r="B386" t="str">
            <v>ALIXXVTXXXXXX160750M</v>
          </cell>
          <cell r="C386">
            <v>50202203</v>
          </cell>
          <cell r="D386" t="str">
            <v>Vino</v>
          </cell>
          <cell r="E386">
            <v>1613</v>
          </cell>
          <cell r="F386">
            <v>1613</v>
          </cell>
          <cell r="G386">
            <v>1613</v>
          </cell>
          <cell r="H386" t="str">
            <v>Vino Tinto Alion 16 de 0750 ml</v>
          </cell>
          <cell r="I386">
            <v>0</v>
          </cell>
          <cell r="J386">
            <v>6</v>
          </cell>
          <cell r="K386" t="str">
            <v>Botella</v>
          </cell>
          <cell r="L386">
            <v>10061.52</v>
          </cell>
          <cell r="M386">
            <v>1676.92</v>
          </cell>
          <cell r="N386">
            <v>0.3</v>
          </cell>
          <cell r="O386">
            <v>3018.4560000000001</v>
          </cell>
          <cell r="P386">
            <v>13079.976000000001</v>
          </cell>
          <cell r="Q386">
            <v>2179.9960000000001</v>
          </cell>
          <cell r="R386">
            <v>1676.92</v>
          </cell>
          <cell r="S386"/>
          <cell r="T386"/>
          <cell r="U386"/>
          <cell r="V386">
            <v>1676.92</v>
          </cell>
          <cell r="W386">
            <v>30</v>
          </cell>
          <cell r="X386">
            <v>0</v>
          </cell>
          <cell r="Y386"/>
        </row>
        <row r="387">
          <cell r="A387">
            <v>8436014252616</v>
          </cell>
          <cell r="B387" t="str">
            <v>ALIXXVTXXXXXX161500M</v>
          </cell>
          <cell r="C387">
            <v>50202203</v>
          </cell>
          <cell r="D387" t="str">
            <v>Vino</v>
          </cell>
          <cell r="E387">
            <v>1614</v>
          </cell>
          <cell r="F387">
            <v>1614</v>
          </cell>
          <cell r="G387">
            <v>1614</v>
          </cell>
          <cell r="H387" t="str">
            <v>Vino Tinto Alion 16 de 1500 ml</v>
          </cell>
          <cell r="I387">
            <v>0</v>
          </cell>
          <cell r="J387">
            <v>1</v>
          </cell>
          <cell r="K387" t="str">
            <v>Botella</v>
          </cell>
          <cell r="L387">
            <v>4384.62</v>
          </cell>
          <cell r="M387">
            <v>4384.62</v>
          </cell>
          <cell r="N387">
            <v>0.3</v>
          </cell>
          <cell r="O387">
            <v>1315.386</v>
          </cell>
          <cell r="P387">
            <v>5700.0059999999994</v>
          </cell>
          <cell r="Q387">
            <v>5700.0059999999994</v>
          </cell>
          <cell r="R387">
            <v>4384.62</v>
          </cell>
          <cell r="S387"/>
          <cell r="T387"/>
          <cell r="U387"/>
          <cell r="V387">
            <v>4384.62</v>
          </cell>
          <cell r="W387">
            <v>30</v>
          </cell>
          <cell r="X387">
            <v>0</v>
          </cell>
          <cell r="Y387"/>
        </row>
        <row r="388">
          <cell r="A388">
            <v>8436014252654</v>
          </cell>
          <cell r="B388" t="str">
            <v>ALIXXVTXXXXXX170750M</v>
          </cell>
          <cell r="C388">
            <v>50202203</v>
          </cell>
          <cell r="D388" t="str">
            <v>Vino</v>
          </cell>
          <cell r="E388">
            <v>1676</v>
          </cell>
          <cell r="F388">
            <v>1676</v>
          </cell>
          <cell r="G388">
            <v>1676</v>
          </cell>
          <cell r="H388" t="str">
            <v>Vino Tinto Alion 17 de 0750 m</v>
          </cell>
          <cell r="I388">
            <v>0</v>
          </cell>
          <cell r="J388">
            <v>6</v>
          </cell>
          <cell r="K388" t="str">
            <v>Botella</v>
          </cell>
          <cell r="L388">
            <v>10430.76</v>
          </cell>
          <cell r="M388">
            <v>1738.46</v>
          </cell>
          <cell r="N388">
            <v>0.3</v>
          </cell>
          <cell r="O388">
            <v>3129.2280000000001</v>
          </cell>
          <cell r="P388">
            <v>13559.988000000001</v>
          </cell>
          <cell r="Q388">
            <v>2259.998</v>
          </cell>
          <cell r="R388">
            <v>1738.46</v>
          </cell>
          <cell r="S388"/>
          <cell r="T388"/>
          <cell r="U388"/>
          <cell r="V388">
            <v>1738.46</v>
          </cell>
          <cell r="W388">
            <v>30</v>
          </cell>
          <cell r="X388">
            <v>0</v>
          </cell>
          <cell r="Y388"/>
        </row>
        <row r="389">
          <cell r="A389">
            <v>7798051950148</v>
          </cell>
          <cell r="B389" t="str">
            <v>HORXXVTXXXMALXX0375M</v>
          </cell>
          <cell r="C389">
            <v>50202203</v>
          </cell>
          <cell r="D389" t="str">
            <v>Vino</v>
          </cell>
          <cell r="E389">
            <v>496</v>
          </cell>
          <cell r="F389">
            <v>496</v>
          </cell>
          <cell r="G389">
            <v>496</v>
          </cell>
          <cell r="H389" t="str">
            <v>Vino Tinto Altos las Hormigas Malbec de 375 ml</v>
          </cell>
          <cell r="I389">
            <v>11661</v>
          </cell>
          <cell r="J389">
            <v>24</v>
          </cell>
          <cell r="K389" t="str">
            <v>Botella</v>
          </cell>
          <cell r="L389">
            <v>2656.13</v>
          </cell>
          <cell r="M389">
            <v>110.67208333333333</v>
          </cell>
          <cell r="N389">
            <v>0.26500000000000001</v>
          </cell>
          <cell r="O389">
            <v>703.87445000000002</v>
          </cell>
          <cell r="P389">
            <v>3360.0044500000004</v>
          </cell>
          <cell r="Q389">
            <v>140.00018541666668</v>
          </cell>
          <cell r="R389">
            <v>110.67</v>
          </cell>
          <cell r="S389"/>
          <cell r="T389"/>
          <cell r="U389"/>
          <cell r="V389">
            <v>110.67</v>
          </cell>
          <cell r="W389">
            <v>26.5</v>
          </cell>
          <cell r="X389">
            <v>-2.0833333333314386E-3</v>
          </cell>
          <cell r="Y389"/>
        </row>
        <row r="390">
          <cell r="A390">
            <v>8436014252685</v>
          </cell>
          <cell r="B390" t="str">
            <v>ALIXXVTXXXXXX171500M</v>
          </cell>
          <cell r="C390">
            <v>50202203</v>
          </cell>
          <cell r="D390" t="str">
            <v>Vino</v>
          </cell>
          <cell r="E390">
            <v>1710</v>
          </cell>
          <cell r="F390">
            <v>1710</v>
          </cell>
          <cell r="G390">
            <v>1710</v>
          </cell>
          <cell r="H390" t="str">
            <v>Vino Tinto Alion 17 de 1500 ml</v>
          </cell>
          <cell r="I390">
            <v>2</v>
          </cell>
          <cell r="J390">
            <v>1</v>
          </cell>
          <cell r="K390" t="str">
            <v>Botella</v>
          </cell>
          <cell r="L390">
            <v>4538.46</v>
          </cell>
          <cell r="M390">
            <v>4538.46</v>
          </cell>
          <cell r="N390">
            <v>0.3</v>
          </cell>
          <cell r="O390">
            <v>1361.538</v>
          </cell>
          <cell r="P390">
            <v>5899.9979999999996</v>
          </cell>
          <cell r="Q390">
            <v>5899.9979999999996</v>
          </cell>
          <cell r="R390">
            <v>4538.46</v>
          </cell>
          <cell r="S390"/>
          <cell r="T390"/>
          <cell r="U390"/>
          <cell r="V390">
            <v>4538.46</v>
          </cell>
          <cell r="W390">
            <v>30</v>
          </cell>
          <cell r="X390">
            <v>0</v>
          </cell>
          <cell r="Y390"/>
        </row>
        <row r="391">
          <cell r="A391">
            <v>8436014252722</v>
          </cell>
          <cell r="B391" t="str">
            <v>ALIXXVTXXXXXX180750M</v>
          </cell>
          <cell r="C391">
            <v>50202203</v>
          </cell>
          <cell r="D391" t="str">
            <v>Vino</v>
          </cell>
          <cell r="E391">
            <v>1743</v>
          </cell>
          <cell r="F391">
            <v>1743</v>
          </cell>
          <cell r="G391">
            <v>1743</v>
          </cell>
          <cell r="H391" t="str">
            <v>Vino Tinto Alion 18 de 0750 m</v>
          </cell>
          <cell r="I391">
            <v>0</v>
          </cell>
          <cell r="J391">
            <v>6</v>
          </cell>
          <cell r="K391" t="str">
            <v>Botella</v>
          </cell>
          <cell r="L391">
            <v>9900</v>
          </cell>
          <cell r="M391">
            <v>1650</v>
          </cell>
          <cell r="N391">
            <v>0.3</v>
          </cell>
          <cell r="O391">
            <v>2970</v>
          </cell>
          <cell r="P391">
            <v>12870</v>
          </cell>
          <cell r="Q391">
            <v>2145</v>
          </cell>
          <cell r="R391">
            <v>1650</v>
          </cell>
          <cell r="S391"/>
          <cell r="T391"/>
          <cell r="U391"/>
          <cell r="V391">
            <v>1650</v>
          </cell>
          <cell r="W391">
            <v>30</v>
          </cell>
          <cell r="X391">
            <v>0</v>
          </cell>
          <cell r="Y391"/>
        </row>
        <row r="392">
          <cell r="A392">
            <v>8436014252753</v>
          </cell>
          <cell r="B392" t="str">
            <v>ALIXXVTXXXXXX181500M</v>
          </cell>
          <cell r="C392">
            <v>50202203</v>
          </cell>
          <cell r="D392" t="str">
            <v>Vino</v>
          </cell>
          <cell r="E392">
            <v>1744</v>
          </cell>
          <cell r="F392">
            <v>1744</v>
          </cell>
          <cell r="G392">
            <v>1744</v>
          </cell>
          <cell r="H392" t="str">
            <v>Vino Tinto Alion 18 de 1500 m</v>
          </cell>
          <cell r="I392">
            <v>71</v>
          </cell>
          <cell r="J392">
            <v>1</v>
          </cell>
          <cell r="K392" t="str">
            <v>Botella</v>
          </cell>
          <cell r="L392">
            <v>4384.616</v>
          </cell>
          <cell r="M392">
            <v>4384.616</v>
          </cell>
          <cell r="N392">
            <v>0.3</v>
          </cell>
          <cell r="O392">
            <v>1315.3848</v>
          </cell>
          <cell r="P392">
            <v>5700.0007999999998</v>
          </cell>
          <cell r="Q392">
            <v>5700.0007999999998</v>
          </cell>
          <cell r="R392">
            <v>4384.62</v>
          </cell>
          <cell r="S392"/>
          <cell r="T392"/>
          <cell r="U392"/>
          <cell r="V392">
            <v>4384.62</v>
          </cell>
          <cell r="W392">
            <v>30</v>
          </cell>
          <cell r="X392">
            <v>3.9999999999054126E-3</v>
          </cell>
          <cell r="Y392"/>
        </row>
        <row r="393">
          <cell r="A393">
            <v>8436014252791</v>
          </cell>
          <cell r="B393" t="str">
            <v>ALIXXVTXXXXXX190750M</v>
          </cell>
          <cell r="C393">
            <v>50202203</v>
          </cell>
          <cell r="D393" t="str">
            <v>Vino</v>
          </cell>
          <cell r="E393">
            <v>1847</v>
          </cell>
          <cell r="F393">
            <v>1847</v>
          </cell>
          <cell r="G393">
            <v>1847</v>
          </cell>
          <cell r="H393" t="str">
            <v>Vino Tinto Alion 19 de 0750 m</v>
          </cell>
          <cell r="I393">
            <v>3568</v>
          </cell>
          <cell r="J393">
            <v>6</v>
          </cell>
          <cell r="K393" t="str">
            <v>Botella</v>
          </cell>
          <cell r="L393">
            <v>9900</v>
          </cell>
          <cell r="M393">
            <v>1650</v>
          </cell>
          <cell r="N393">
            <v>0.3</v>
          </cell>
          <cell r="O393">
            <v>2970</v>
          </cell>
          <cell r="P393">
            <v>12870</v>
          </cell>
          <cell r="Q393">
            <v>2145</v>
          </cell>
          <cell r="R393">
            <v>1650</v>
          </cell>
          <cell r="S393"/>
          <cell r="T393"/>
          <cell r="U393"/>
          <cell r="V393">
            <v>1650</v>
          </cell>
          <cell r="W393">
            <v>30</v>
          </cell>
          <cell r="X393">
            <v>0</v>
          </cell>
          <cell r="Y393"/>
        </row>
        <row r="394">
          <cell r="A394">
            <v>7798051950438</v>
          </cell>
          <cell r="B394" t="str">
            <v>HORXXVTAALMAL150750M</v>
          </cell>
          <cell r="C394">
            <v>50202203</v>
          </cell>
          <cell r="D394" t="str">
            <v>Vino</v>
          </cell>
          <cell r="E394">
            <v>1323</v>
          </cell>
          <cell r="F394">
            <v>1323</v>
          </cell>
          <cell r="G394">
            <v>1323</v>
          </cell>
          <cell r="H394" t="str">
            <v>Vino Tinto Altos Las Hormigas App | Altamira Malbec de 750 ml</v>
          </cell>
          <cell r="I394">
            <v>0</v>
          </cell>
          <cell r="J394">
            <v>6</v>
          </cell>
          <cell r="K394" t="str">
            <v>Botella</v>
          </cell>
          <cell r="L394">
            <v>4430.76</v>
          </cell>
          <cell r="M394">
            <v>738.46</v>
          </cell>
          <cell r="N394">
            <v>0.3</v>
          </cell>
          <cell r="O394">
            <v>1329.2280000000001</v>
          </cell>
          <cell r="P394">
            <v>5759.9880000000003</v>
          </cell>
          <cell r="Q394">
            <v>959.99800000000005</v>
          </cell>
          <cell r="R394">
            <v>738.46</v>
          </cell>
          <cell r="S394"/>
          <cell r="T394"/>
          <cell r="U394"/>
          <cell r="V394">
            <v>738.46</v>
          </cell>
          <cell r="W394">
            <v>30</v>
          </cell>
          <cell r="X394">
            <v>0</v>
          </cell>
          <cell r="Y394"/>
        </row>
        <row r="395">
          <cell r="A395">
            <v>7798051950087</v>
          </cell>
          <cell r="B395" t="str">
            <v>HORXXVTXXXMALXX1500M</v>
          </cell>
          <cell r="C395">
            <v>50202203</v>
          </cell>
          <cell r="D395" t="str">
            <v>Vino</v>
          </cell>
          <cell r="E395">
            <v>498</v>
          </cell>
          <cell r="F395">
            <v>498</v>
          </cell>
          <cell r="G395">
            <v>498</v>
          </cell>
          <cell r="H395" t="str">
            <v>Vino Tinto Altos Las Hormigas Malbec de 1500 ml</v>
          </cell>
          <cell r="I395">
            <v>225</v>
          </cell>
          <cell r="J395">
            <v>4</v>
          </cell>
          <cell r="K395" t="str">
            <v>Botella</v>
          </cell>
          <cell r="L395">
            <v>2213.44</v>
          </cell>
          <cell r="M395">
            <v>553.36</v>
          </cell>
          <cell r="N395">
            <v>0.26500000000000001</v>
          </cell>
          <cell r="O395">
            <v>586.5616</v>
          </cell>
          <cell r="P395">
            <v>2800.0016000000001</v>
          </cell>
          <cell r="Q395">
            <v>700.00040000000001</v>
          </cell>
          <cell r="R395">
            <v>553.36</v>
          </cell>
          <cell r="S395"/>
          <cell r="T395"/>
          <cell r="U395"/>
          <cell r="V395">
            <v>553.36</v>
          </cell>
          <cell r="W395">
            <v>26.5</v>
          </cell>
          <cell r="X395">
            <v>0</v>
          </cell>
          <cell r="Y395"/>
        </row>
        <row r="396">
          <cell r="A396">
            <v>7798051950032</v>
          </cell>
          <cell r="B396" t="str">
            <v>HORXXVTXXXMALXX0750M</v>
          </cell>
          <cell r="C396">
            <v>50202203</v>
          </cell>
          <cell r="D396" t="str">
            <v>Vino</v>
          </cell>
          <cell r="E396">
            <v>497</v>
          </cell>
          <cell r="F396">
            <v>497</v>
          </cell>
          <cell r="G396">
            <v>497</v>
          </cell>
          <cell r="H396" t="str">
            <v>Vino Tinto Altos Las Hormigas Malbec de 750 ml</v>
          </cell>
          <cell r="I396">
            <v>1354</v>
          </cell>
          <cell r="J396">
            <v>6</v>
          </cell>
          <cell r="K396" t="str">
            <v>Botella</v>
          </cell>
          <cell r="L396">
            <v>1138.3399999999999</v>
          </cell>
          <cell r="M396">
            <v>189.72333333333333</v>
          </cell>
          <cell r="N396">
            <v>0.26500000000000001</v>
          </cell>
          <cell r="O396">
            <v>301.6601</v>
          </cell>
          <cell r="P396">
            <v>1440.0001</v>
          </cell>
          <cell r="Q396">
            <v>240.00001666666665</v>
          </cell>
          <cell r="R396">
            <v>189.72</v>
          </cell>
          <cell r="S396"/>
          <cell r="T396"/>
          <cell r="U396"/>
          <cell r="V396">
            <v>189.72</v>
          </cell>
          <cell r="W396">
            <v>26.5</v>
          </cell>
          <cell r="X396">
            <v>-3.3333333333303017E-3</v>
          </cell>
          <cell r="Y396"/>
        </row>
        <row r="397">
          <cell r="A397">
            <v>7798051950049</v>
          </cell>
          <cell r="B397" t="str">
            <v>HORXXVTRVAMALXX0750M</v>
          </cell>
          <cell r="C397">
            <v>50202203</v>
          </cell>
          <cell r="D397" t="str">
            <v>Vino</v>
          </cell>
          <cell r="E397">
            <v>495</v>
          </cell>
          <cell r="F397">
            <v>495</v>
          </cell>
          <cell r="G397">
            <v>495</v>
          </cell>
          <cell r="H397" t="str">
            <v>Vino Tinto Altos Las Hormigas Reserva Malbec de 750 ml</v>
          </cell>
          <cell r="I397">
            <v>136</v>
          </cell>
          <cell r="J397">
            <v>6</v>
          </cell>
          <cell r="K397" t="str">
            <v>Botella</v>
          </cell>
          <cell r="L397">
            <v>3415.38</v>
          </cell>
          <cell r="M397">
            <v>569.23</v>
          </cell>
          <cell r="N397">
            <v>0.26500000000000001</v>
          </cell>
          <cell r="O397">
            <v>905.0757000000001</v>
          </cell>
          <cell r="P397">
            <v>4320.4557000000004</v>
          </cell>
          <cell r="Q397">
            <v>720.07595000000003</v>
          </cell>
          <cell r="R397">
            <v>569.23</v>
          </cell>
          <cell r="S397"/>
          <cell r="T397"/>
          <cell r="U397"/>
          <cell r="V397">
            <v>569.23</v>
          </cell>
          <cell r="W397">
            <v>26.5</v>
          </cell>
          <cell r="X397">
            <v>0</v>
          </cell>
          <cell r="Y397"/>
        </row>
        <row r="398">
          <cell r="A398">
            <v>7798051950155</v>
          </cell>
          <cell r="B398" t="str">
            <v>HORXXVTXXXSIVXX0750M</v>
          </cell>
          <cell r="C398">
            <v>50202203</v>
          </cell>
          <cell r="D398" t="str">
            <v>Vino</v>
          </cell>
          <cell r="E398">
            <v>499</v>
          </cell>
          <cell r="F398">
            <v>499</v>
          </cell>
          <cell r="G398">
            <v>499</v>
          </cell>
          <cell r="H398" t="str">
            <v>Vino Tinto Altos Las Hormigas Single Vineyard de750 ml</v>
          </cell>
          <cell r="I398">
            <v>0</v>
          </cell>
          <cell r="J398">
            <v>6</v>
          </cell>
          <cell r="K398" t="str">
            <v>Botella</v>
          </cell>
          <cell r="L398">
            <v>8537.58</v>
          </cell>
          <cell r="M398">
            <v>1422.93</v>
          </cell>
          <cell r="N398">
            <v>0.26500000000000001</v>
          </cell>
          <cell r="O398">
            <v>2262.4587000000001</v>
          </cell>
          <cell r="P398">
            <v>10800.038700000001</v>
          </cell>
          <cell r="Q398">
            <v>1800.0064500000001</v>
          </cell>
          <cell r="R398">
            <v>1422.93</v>
          </cell>
          <cell r="S398"/>
          <cell r="T398"/>
          <cell r="U398"/>
          <cell r="V398">
            <v>1422.93</v>
          </cell>
          <cell r="W398">
            <v>26.5</v>
          </cell>
          <cell r="X398">
            <v>0</v>
          </cell>
          <cell r="Y398"/>
        </row>
        <row r="399">
          <cell r="A399">
            <v>7798051950872</v>
          </cell>
          <cell r="B399" t="str">
            <v>TINXXVTXXXXXXXX0750M</v>
          </cell>
          <cell r="C399">
            <v>50202203</v>
          </cell>
          <cell r="D399" t="str">
            <v>Vino</v>
          </cell>
          <cell r="E399">
            <v>1480</v>
          </cell>
          <cell r="F399">
            <v>1480</v>
          </cell>
          <cell r="G399">
            <v>1480</v>
          </cell>
          <cell r="H399" t="str">
            <v>Vino Tinto Altos Tinto de 750 ml</v>
          </cell>
          <cell r="I399">
            <v>3540</v>
          </cell>
          <cell r="J399">
            <v>6</v>
          </cell>
          <cell r="K399" t="str">
            <v>Botella</v>
          </cell>
          <cell r="L399">
            <v>998.42000000000007</v>
          </cell>
          <cell r="M399">
            <v>166.40333333333334</v>
          </cell>
          <cell r="N399">
            <v>0.26500000000000001</v>
          </cell>
          <cell r="O399">
            <v>264.58130000000006</v>
          </cell>
          <cell r="P399">
            <v>1263.0013000000001</v>
          </cell>
          <cell r="Q399">
            <v>210.50021666666669</v>
          </cell>
          <cell r="R399">
            <v>166.4</v>
          </cell>
          <cell r="S399"/>
          <cell r="T399"/>
          <cell r="U399"/>
          <cell r="V399">
            <v>166.4</v>
          </cell>
          <cell r="W399">
            <v>26.5</v>
          </cell>
          <cell r="X399">
            <v>-3.3333333333303017E-3</v>
          </cell>
          <cell r="Y399"/>
        </row>
        <row r="400">
          <cell r="A400">
            <v>7793440702964</v>
          </cell>
          <cell r="B400" t="str">
            <v>BNSXXVTXXXCABXX0750M</v>
          </cell>
          <cell r="C400">
            <v>50202203</v>
          </cell>
          <cell r="D400" t="str">
            <v>Vino</v>
          </cell>
          <cell r="E400">
            <v>1389</v>
          </cell>
          <cell r="F400">
            <v>1389</v>
          </cell>
          <cell r="G400">
            <v>1389</v>
          </cell>
          <cell r="H400" t="str">
            <v>Vino Tinto Benjamin Nieto Senetiner Cabernet Svg de 750 ml</v>
          </cell>
          <cell r="I400">
            <v>6009</v>
          </cell>
          <cell r="J400">
            <v>6</v>
          </cell>
          <cell r="K400" t="str">
            <v>Botella</v>
          </cell>
          <cell r="L400">
            <v>558.96</v>
          </cell>
          <cell r="M400">
            <v>93.16</v>
          </cell>
          <cell r="N400">
            <v>0.26500000000000001</v>
          </cell>
          <cell r="O400">
            <v>148.12440000000001</v>
          </cell>
          <cell r="P400">
            <v>707.08440000000007</v>
          </cell>
          <cell r="Q400">
            <v>117.84740000000001</v>
          </cell>
          <cell r="R400">
            <v>93.16</v>
          </cell>
          <cell r="S400"/>
          <cell r="T400"/>
          <cell r="U400"/>
          <cell r="V400">
            <v>93.16</v>
          </cell>
          <cell r="W400">
            <v>26.5</v>
          </cell>
          <cell r="X400">
            <v>0</v>
          </cell>
          <cell r="Y400"/>
        </row>
        <row r="401">
          <cell r="A401">
            <v>7793440702940</v>
          </cell>
          <cell r="B401" t="str">
            <v>BNSXXVTXXXMALXX0750M</v>
          </cell>
          <cell r="C401">
            <v>50202203</v>
          </cell>
          <cell r="D401" t="str">
            <v>Vino</v>
          </cell>
          <cell r="E401">
            <v>1390</v>
          </cell>
          <cell r="F401">
            <v>1390</v>
          </cell>
          <cell r="G401">
            <v>1390</v>
          </cell>
          <cell r="H401" t="str">
            <v>Vino Tinto Benjamin Nieto Senetiner Malbec de 750 ml</v>
          </cell>
          <cell r="I401">
            <v>1958</v>
          </cell>
          <cell r="J401">
            <v>6</v>
          </cell>
          <cell r="K401" t="str">
            <v>Botella</v>
          </cell>
          <cell r="L401">
            <v>558.96</v>
          </cell>
          <cell r="M401">
            <v>93.16</v>
          </cell>
          <cell r="N401">
            <v>0.26500000000000001</v>
          </cell>
          <cell r="O401">
            <v>148.12440000000001</v>
          </cell>
          <cell r="P401">
            <v>707.08440000000007</v>
          </cell>
          <cell r="Q401">
            <v>117.84740000000001</v>
          </cell>
          <cell r="R401">
            <v>93.16</v>
          </cell>
          <cell r="S401"/>
          <cell r="T401"/>
          <cell r="U401"/>
          <cell r="V401">
            <v>93.16</v>
          </cell>
          <cell r="W401">
            <v>26.5</v>
          </cell>
          <cell r="X401">
            <v>0</v>
          </cell>
          <cell r="Y401"/>
        </row>
        <row r="402">
          <cell r="A402">
            <v>8436538810880</v>
          </cell>
          <cell r="B402" t="str">
            <v/>
          </cell>
          <cell r="C402">
            <v>50202203</v>
          </cell>
          <cell r="D402" t="str">
            <v>Vino</v>
          </cell>
          <cell r="E402">
            <v>0</v>
          </cell>
          <cell r="F402">
            <v>0</v>
          </cell>
          <cell r="G402">
            <v>0</v>
          </cell>
          <cell r="H402" t="str">
            <v>Vino Tinto Bodegas Roda Sela 12 de 750m</v>
          </cell>
          <cell r="I402">
            <v>0</v>
          </cell>
          <cell r="J402">
            <v>6</v>
          </cell>
          <cell r="K402" t="str">
            <v>Botella</v>
          </cell>
          <cell r="L402">
            <v>2039.52</v>
          </cell>
          <cell r="M402">
            <v>339.92</v>
          </cell>
          <cell r="N402">
            <v>0.26500000000000001</v>
          </cell>
          <cell r="O402">
            <v>540.47280000000001</v>
          </cell>
          <cell r="P402">
            <v>2579.9928</v>
          </cell>
          <cell r="Q402">
            <v>429.99880000000002</v>
          </cell>
          <cell r="R402">
            <v>0</v>
          </cell>
          <cell r="S402"/>
          <cell r="T402"/>
          <cell r="U402"/>
          <cell r="V402">
            <v>339.92</v>
          </cell>
          <cell r="W402">
            <v>26.5</v>
          </cell>
          <cell r="X402">
            <v>0</v>
          </cell>
          <cell r="Y402"/>
        </row>
        <row r="403">
          <cell r="A403">
            <v>8436538811375</v>
          </cell>
          <cell r="B403" t="str">
            <v>SELXXVTXXXXXX130750M</v>
          </cell>
          <cell r="C403">
            <v>50202203</v>
          </cell>
          <cell r="D403" t="str">
            <v>Vino</v>
          </cell>
          <cell r="E403">
            <v>1215</v>
          </cell>
          <cell r="F403">
            <v>1215</v>
          </cell>
          <cell r="G403">
            <v>1215</v>
          </cell>
          <cell r="H403" t="str">
            <v>Vino Tinto Bodegas Roda Sela 13 de 750m</v>
          </cell>
          <cell r="I403">
            <v>0</v>
          </cell>
          <cell r="J403">
            <v>6</v>
          </cell>
          <cell r="K403" t="str">
            <v>Botella</v>
          </cell>
          <cell r="L403">
            <v>2039.52</v>
          </cell>
          <cell r="M403">
            <v>339.92</v>
          </cell>
          <cell r="N403">
            <v>0.26500000000000001</v>
          </cell>
          <cell r="O403">
            <v>540.47280000000001</v>
          </cell>
          <cell r="P403">
            <v>2579.9928</v>
          </cell>
          <cell r="Q403">
            <v>429.99880000000002</v>
          </cell>
          <cell r="R403">
            <v>339.92</v>
          </cell>
          <cell r="S403"/>
          <cell r="T403"/>
          <cell r="U403"/>
          <cell r="V403">
            <v>339.92</v>
          </cell>
          <cell r="W403">
            <v>26.5</v>
          </cell>
          <cell r="X403">
            <v>0</v>
          </cell>
          <cell r="Y403"/>
        </row>
        <row r="404">
          <cell r="A404">
            <v>8436538812945</v>
          </cell>
          <cell r="B404" t="str">
            <v>SELXXVTXXXXXX170750M</v>
          </cell>
          <cell r="C404">
            <v>50202203</v>
          </cell>
          <cell r="D404" t="str">
            <v>Vino</v>
          </cell>
          <cell r="E404">
            <v>1906</v>
          </cell>
          <cell r="F404">
            <v>1609</v>
          </cell>
          <cell r="G404">
            <v>1609</v>
          </cell>
          <cell r="H404" t="str">
            <v>Vino Tinto Bodegas Roda Sela 17 de 750m</v>
          </cell>
          <cell r="I404">
            <v>0</v>
          </cell>
          <cell r="J404">
            <v>6</v>
          </cell>
          <cell r="K404" t="str">
            <v>Botella</v>
          </cell>
          <cell r="L404">
            <v>2490.12</v>
          </cell>
          <cell r="M404">
            <v>415.02</v>
          </cell>
          <cell r="N404">
            <v>0.26500000000000001</v>
          </cell>
          <cell r="O404">
            <v>659.8818</v>
          </cell>
          <cell r="P404">
            <v>3150.0018</v>
          </cell>
          <cell r="Q404">
            <v>525.00030000000004</v>
          </cell>
          <cell r="R404">
            <v>415.02</v>
          </cell>
          <cell r="S404"/>
          <cell r="T404"/>
          <cell r="U404"/>
          <cell r="V404">
            <v>415.02</v>
          </cell>
          <cell r="W404">
            <v>26.5</v>
          </cell>
          <cell r="X404">
            <v>0</v>
          </cell>
          <cell r="Y404"/>
        </row>
        <row r="405">
          <cell r="A405">
            <v>8436538813560</v>
          </cell>
          <cell r="B405" t="str">
            <v>SELXXVTXXXXXX180750M</v>
          </cell>
          <cell r="C405">
            <v>50202203</v>
          </cell>
          <cell r="D405" t="str">
            <v>Vino</v>
          </cell>
          <cell r="E405">
            <v>1655</v>
          </cell>
          <cell r="F405">
            <v>1655</v>
          </cell>
          <cell r="G405">
            <v>1655</v>
          </cell>
          <cell r="H405" t="str">
            <v>Vino Tinto Bodegas Roda Sela 18 de 750m - INACTIVO</v>
          </cell>
          <cell r="I405">
            <v>0</v>
          </cell>
          <cell r="J405">
            <v>6</v>
          </cell>
          <cell r="K405" t="str">
            <v>Botella</v>
          </cell>
          <cell r="L405">
            <v>2537.52</v>
          </cell>
          <cell r="M405">
            <v>422.92</v>
          </cell>
          <cell r="N405">
            <v>0.26500000000000001</v>
          </cell>
          <cell r="O405">
            <v>672.44280000000003</v>
          </cell>
          <cell r="P405">
            <v>3209.9628000000002</v>
          </cell>
          <cell r="Q405">
            <v>534.99380000000008</v>
          </cell>
          <cell r="R405">
            <v>422.92</v>
          </cell>
          <cell r="S405"/>
          <cell r="T405"/>
          <cell r="U405"/>
          <cell r="V405">
            <v>422.92</v>
          </cell>
          <cell r="W405">
            <v>26.5</v>
          </cell>
          <cell r="X405">
            <v>0</v>
          </cell>
          <cell r="Y405"/>
        </row>
        <row r="406">
          <cell r="A406">
            <v>8436538813829</v>
          </cell>
          <cell r="B406" t="str">
            <v>SELXXVTXXXXXX190750M</v>
          </cell>
          <cell r="C406">
            <v>50202203</v>
          </cell>
          <cell r="D406" t="str">
            <v>Vino</v>
          </cell>
          <cell r="E406">
            <v>1751</v>
          </cell>
          <cell r="F406">
            <v>1751</v>
          </cell>
          <cell r="G406">
            <v>1751</v>
          </cell>
          <cell r="H406" t="str">
            <v>Vino Tinto Bodegas Roda Sela 19 de 750m</v>
          </cell>
          <cell r="I406">
            <v>79</v>
          </cell>
          <cell r="J406">
            <v>6</v>
          </cell>
          <cell r="K406" t="str">
            <v>Botella</v>
          </cell>
          <cell r="L406">
            <v>2703.558</v>
          </cell>
          <cell r="M406">
            <v>450.59300000000002</v>
          </cell>
          <cell r="N406">
            <v>0.26500000000000001</v>
          </cell>
          <cell r="O406">
            <v>716.44287000000008</v>
          </cell>
          <cell r="P406">
            <v>3420.0008699999998</v>
          </cell>
          <cell r="Q406">
            <v>570.00014499999997</v>
          </cell>
          <cell r="R406">
            <v>450.59</v>
          </cell>
          <cell r="S406"/>
          <cell r="T406"/>
          <cell r="U406"/>
          <cell r="V406">
            <v>450.59</v>
          </cell>
          <cell r="W406">
            <v>26.5</v>
          </cell>
          <cell r="X406">
            <v>-3.0000000000427463E-3</v>
          </cell>
          <cell r="Y406"/>
        </row>
        <row r="407">
          <cell r="A407">
            <v>8429073018019</v>
          </cell>
          <cell r="B407" t="str">
            <v>CAMXXVTXXXXXX170750M</v>
          </cell>
          <cell r="C407">
            <v>50202203</v>
          </cell>
          <cell r="D407" t="str">
            <v>Vino</v>
          </cell>
          <cell r="E407">
            <v>1420</v>
          </cell>
          <cell r="F407">
            <v>1420</v>
          </cell>
          <cell r="G407">
            <v>1420</v>
          </cell>
          <cell r="H407" t="str">
            <v>Vino Tinto Camins 17 de 750 ml</v>
          </cell>
          <cell r="I407">
            <v>0</v>
          </cell>
          <cell r="J407">
            <v>12</v>
          </cell>
          <cell r="K407" t="str">
            <v>Botella</v>
          </cell>
          <cell r="L407">
            <v>4153.7999999999993</v>
          </cell>
          <cell r="M407">
            <v>346.15</v>
          </cell>
          <cell r="N407">
            <v>0.3</v>
          </cell>
          <cell r="O407">
            <v>1246.1399999999996</v>
          </cell>
          <cell r="P407">
            <v>5399.9399999999987</v>
          </cell>
          <cell r="Q407">
            <v>449.99499999999989</v>
          </cell>
          <cell r="R407">
            <v>346.15</v>
          </cell>
          <cell r="S407"/>
          <cell r="T407"/>
          <cell r="U407"/>
          <cell r="V407">
            <v>346.15</v>
          </cell>
          <cell r="W407">
            <v>30</v>
          </cell>
          <cell r="X407">
            <v>0</v>
          </cell>
          <cell r="Y407"/>
        </row>
        <row r="408">
          <cell r="A408">
            <v>8429073019016</v>
          </cell>
          <cell r="B408" t="str">
            <v>CAMXXVTXXXXXX180750M</v>
          </cell>
          <cell r="C408">
            <v>50202203</v>
          </cell>
          <cell r="D408" t="str">
            <v>Vino</v>
          </cell>
          <cell r="E408">
            <v>1528</v>
          </cell>
          <cell r="F408">
            <v>1528</v>
          </cell>
          <cell r="G408">
            <v>1528</v>
          </cell>
          <cell r="H408" t="str">
            <v>Vino Tinto Camins 18 de 750 ml</v>
          </cell>
          <cell r="I408">
            <v>0</v>
          </cell>
          <cell r="J408">
            <v>12</v>
          </cell>
          <cell r="K408" t="str">
            <v>Botella</v>
          </cell>
          <cell r="L408">
            <v>4892.28</v>
          </cell>
          <cell r="M408">
            <v>407.69</v>
          </cell>
          <cell r="N408">
            <v>0.3</v>
          </cell>
          <cell r="O408">
            <v>1467.684</v>
          </cell>
          <cell r="P408">
            <v>6359.9639999999999</v>
          </cell>
          <cell r="Q408">
            <v>529.99699999999996</v>
          </cell>
          <cell r="R408">
            <v>407.69</v>
          </cell>
          <cell r="S408"/>
          <cell r="T408"/>
          <cell r="U408"/>
          <cell r="V408">
            <v>407.69</v>
          </cell>
          <cell r="W408">
            <v>30</v>
          </cell>
          <cell r="X408">
            <v>0</v>
          </cell>
          <cell r="Y408"/>
        </row>
        <row r="409">
          <cell r="A409">
            <v>8429073020012</v>
          </cell>
          <cell r="B409" t="str">
            <v/>
          </cell>
          <cell r="C409">
            <v>50202203</v>
          </cell>
          <cell r="D409" t="str">
            <v>Vino</v>
          </cell>
          <cell r="E409">
            <v>0</v>
          </cell>
          <cell r="F409">
            <v>0</v>
          </cell>
          <cell r="G409">
            <v>0</v>
          </cell>
          <cell r="H409" t="str">
            <v>Vino Tinto Camins 19 de 750 ml</v>
          </cell>
          <cell r="I409">
            <v>0</v>
          </cell>
          <cell r="J409">
            <v>12</v>
          </cell>
          <cell r="K409" t="str">
            <v>Botella</v>
          </cell>
          <cell r="L409">
            <v>4892.28</v>
          </cell>
          <cell r="M409">
            <v>407.69</v>
          </cell>
          <cell r="N409">
            <v>0.3</v>
          </cell>
          <cell r="O409">
            <v>1467.684</v>
          </cell>
          <cell r="P409">
            <v>6359.9639999999999</v>
          </cell>
          <cell r="Q409">
            <v>529.99699999999996</v>
          </cell>
          <cell r="R409">
            <v>0</v>
          </cell>
          <cell r="S409"/>
          <cell r="T409"/>
          <cell r="U409"/>
          <cell r="V409">
            <v>407.69</v>
          </cell>
          <cell r="W409">
            <v>30</v>
          </cell>
          <cell r="X409">
            <v>0</v>
          </cell>
          <cell r="Y409"/>
        </row>
        <row r="410">
          <cell r="A410">
            <v>8429073022016</v>
          </cell>
          <cell r="B410" t="str">
            <v>CAMXXVTXXXXXX210750M</v>
          </cell>
          <cell r="C410">
            <v>50202203</v>
          </cell>
          <cell r="D410" t="str">
            <v>Vino</v>
          </cell>
          <cell r="E410">
            <v>1798</v>
          </cell>
          <cell r="F410">
            <v>1798</v>
          </cell>
          <cell r="G410">
            <v>1798</v>
          </cell>
          <cell r="H410" t="str">
            <v>Vino Tinto Camins 21 de 750m</v>
          </cell>
          <cell r="I410">
            <v>984</v>
          </cell>
          <cell r="J410">
            <v>12</v>
          </cell>
          <cell r="K410" t="str">
            <v>Botella</v>
          </cell>
          <cell r="L410">
            <v>5353.848</v>
          </cell>
          <cell r="M410">
            <v>446.154</v>
          </cell>
          <cell r="N410">
            <v>0.3</v>
          </cell>
          <cell r="O410">
            <v>1606.1543999999999</v>
          </cell>
          <cell r="P410">
            <v>6960.0023999999994</v>
          </cell>
          <cell r="Q410">
            <v>580.00019999999995</v>
          </cell>
          <cell r="R410">
            <v>446.15</v>
          </cell>
          <cell r="S410"/>
          <cell r="T410"/>
          <cell r="U410"/>
          <cell r="V410">
            <v>446.15</v>
          </cell>
          <cell r="W410">
            <v>30</v>
          </cell>
          <cell r="X410">
            <v>-4.0000000000190994E-3</v>
          </cell>
          <cell r="Y410"/>
        </row>
        <row r="411">
          <cell r="A411">
            <v>8436538812150</v>
          </cell>
          <cell r="B411" t="str">
            <v>CIRXXVTXXXXXX160750M</v>
          </cell>
          <cell r="C411">
            <v>50202203</v>
          </cell>
          <cell r="D411" t="str">
            <v>Vino</v>
          </cell>
          <cell r="E411">
            <v>1513</v>
          </cell>
          <cell r="F411">
            <v>1513</v>
          </cell>
          <cell r="G411">
            <v>1513</v>
          </cell>
          <cell r="H411" t="str">
            <v>Vino Tinto Cirsion 16 de 0750 ml</v>
          </cell>
          <cell r="I411">
            <v>0</v>
          </cell>
          <cell r="J411">
            <v>3</v>
          </cell>
          <cell r="K411" t="str">
            <v>Botella</v>
          </cell>
          <cell r="L411">
            <v>13903.86</v>
          </cell>
          <cell r="M411">
            <v>4634.62</v>
          </cell>
          <cell r="N411">
            <v>0.3</v>
          </cell>
          <cell r="O411">
            <v>4171.1580000000004</v>
          </cell>
          <cell r="P411">
            <v>18075.018</v>
          </cell>
          <cell r="Q411">
            <v>6025.0060000000003</v>
          </cell>
          <cell r="R411">
            <v>4634.62</v>
          </cell>
          <cell r="S411"/>
          <cell r="T411"/>
          <cell r="U411"/>
          <cell r="V411">
            <v>4634.62</v>
          </cell>
          <cell r="W411">
            <v>30</v>
          </cell>
          <cell r="X411">
            <v>0</v>
          </cell>
          <cell r="Y411"/>
        </row>
        <row r="412">
          <cell r="A412">
            <v>8436538812778</v>
          </cell>
          <cell r="B412" t="str">
            <v>CIRXXVTXXXXXX170750M</v>
          </cell>
          <cell r="C412">
            <v>50202203</v>
          </cell>
          <cell r="D412" t="str">
            <v>Vino</v>
          </cell>
          <cell r="E412">
            <v>1742</v>
          </cell>
          <cell r="F412">
            <v>1742</v>
          </cell>
          <cell r="G412">
            <v>1742</v>
          </cell>
          <cell r="H412" t="str">
            <v>Vino Tinto Cirsion 17 de 0750 m</v>
          </cell>
          <cell r="I412">
            <v>2</v>
          </cell>
          <cell r="J412">
            <v>3</v>
          </cell>
          <cell r="K412" t="str">
            <v>Botella</v>
          </cell>
          <cell r="L412">
            <v>13903.844999999999</v>
          </cell>
          <cell r="M412">
            <v>4634.6149999999998</v>
          </cell>
          <cell r="N412">
            <v>0.3</v>
          </cell>
          <cell r="O412">
            <v>4171.1534999999994</v>
          </cell>
          <cell r="P412">
            <v>18074.998499999998</v>
          </cell>
          <cell r="Q412">
            <v>6024.999499999999</v>
          </cell>
          <cell r="R412">
            <v>4634.62</v>
          </cell>
          <cell r="S412"/>
          <cell r="T412"/>
          <cell r="U412"/>
          <cell r="V412">
            <v>4634.62</v>
          </cell>
          <cell r="W412">
            <v>30</v>
          </cell>
          <cell r="X412">
            <v>5.0000000001091394E-3</v>
          </cell>
          <cell r="Y412"/>
        </row>
        <row r="413">
          <cell r="A413">
            <v>7798051950056</v>
          </cell>
          <cell r="B413" t="str">
            <v>CLBXXVTXXXBONXX0750M</v>
          </cell>
          <cell r="C413">
            <v>50202203</v>
          </cell>
          <cell r="D413" t="str">
            <v>Vino</v>
          </cell>
          <cell r="E413">
            <v>302</v>
          </cell>
          <cell r="F413">
            <v>302</v>
          </cell>
          <cell r="G413">
            <v>302</v>
          </cell>
          <cell r="H413" t="str">
            <v>Vino Tinto Colonia Las Liebres Bonarda de 750 ml</v>
          </cell>
          <cell r="I413">
            <v>699</v>
          </cell>
          <cell r="J413">
            <v>12</v>
          </cell>
          <cell r="K413" t="str">
            <v>Botella</v>
          </cell>
          <cell r="L413">
            <v>2324.11</v>
          </cell>
          <cell r="M413">
            <v>193.67583333333334</v>
          </cell>
          <cell r="N413">
            <v>0.26500000000000001</v>
          </cell>
          <cell r="O413">
            <v>615.88915000000009</v>
          </cell>
          <cell r="P413">
            <v>2939.9991500000001</v>
          </cell>
          <cell r="Q413">
            <v>244.99992916666667</v>
          </cell>
          <cell r="R413">
            <v>193.68</v>
          </cell>
          <cell r="S413"/>
          <cell r="T413"/>
          <cell r="U413"/>
          <cell r="V413">
            <v>193.68</v>
          </cell>
          <cell r="W413">
            <v>26.5</v>
          </cell>
          <cell r="X413">
            <v>4.1666666666628771E-3</v>
          </cell>
          <cell r="Y413"/>
        </row>
        <row r="414">
          <cell r="A414">
            <v>7804320753607</v>
          </cell>
          <cell r="B414" t="str">
            <v>BCIXXVTXXXCABXX0750M</v>
          </cell>
          <cell r="C414">
            <v>50202203</v>
          </cell>
          <cell r="D414" t="str">
            <v>Vino</v>
          </cell>
          <cell r="E414">
            <v>1592</v>
          </cell>
          <cell r="F414">
            <v>1592</v>
          </cell>
          <cell r="G414">
            <v>1592</v>
          </cell>
          <cell r="H414" t="str">
            <v>Vino Tinto Cono Sur Bicicleta Cabernet Sauvignon de 750 ml</v>
          </cell>
          <cell r="I414">
            <v>6402</v>
          </cell>
          <cell r="J414">
            <v>12</v>
          </cell>
          <cell r="K414" t="str">
            <v>Botella</v>
          </cell>
          <cell r="L414">
            <v>1277.7852</v>
          </cell>
          <cell r="M414">
            <v>106.4821</v>
          </cell>
          <cell r="N414">
            <v>0.26500000000000001</v>
          </cell>
          <cell r="O414">
            <v>338.61307800000003</v>
          </cell>
          <cell r="P414">
            <v>1616.3982780000001</v>
          </cell>
          <cell r="Q414">
            <v>134.69985650000001</v>
          </cell>
          <cell r="R414">
            <v>115.81</v>
          </cell>
          <cell r="S414"/>
          <cell r="T414"/>
          <cell r="U414"/>
          <cell r="V414">
            <v>115.81</v>
          </cell>
          <cell r="W414">
            <v>26.5</v>
          </cell>
          <cell r="X414">
            <v>9.3278999999999996</v>
          </cell>
          <cell r="Y414"/>
        </row>
        <row r="415">
          <cell r="A415">
            <v>7804320119434</v>
          </cell>
          <cell r="B415" t="str">
            <v>BCIXXVTXXXCAMXX0750M</v>
          </cell>
          <cell r="C415">
            <v>50202203</v>
          </cell>
          <cell r="D415" t="str">
            <v>Vino</v>
          </cell>
          <cell r="E415">
            <v>1593</v>
          </cell>
          <cell r="F415">
            <v>1593</v>
          </cell>
          <cell r="G415">
            <v>1593</v>
          </cell>
          <cell r="H415" t="str">
            <v>Vino Tinto Cono Sur Bicicleta Carmenere de 750 ml</v>
          </cell>
          <cell r="I415">
            <v>13851</v>
          </cell>
          <cell r="J415">
            <v>12</v>
          </cell>
          <cell r="K415" t="str">
            <v>Botella</v>
          </cell>
          <cell r="L415">
            <v>1277.7852</v>
          </cell>
          <cell r="M415">
            <v>106.4821</v>
          </cell>
          <cell r="N415">
            <v>0.26500000000000001</v>
          </cell>
          <cell r="O415">
            <v>338.61307800000003</v>
          </cell>
          <cell r="P415">
            <v>1616.3982780000001</v>
          </cell>
          <cell r="Q415">
            <v>134.69985650000001</v>
          </cell>
          <cell r="R415">
            <v>115.81</v>
          </cell>
          <cell r="S415"/>
          <cell r="T415"/>
          <cell r="U415"/>
          <cell r="V415">
            <v>115.81</v>
          </cell>
          <cell r="W415">
            <v>26.5</v>
          </cell>
          <cell r="X415">
            <v>9.3278999999999996</v>
          </cell>
          <cell r="Y415"/>
        </row>
        <row r="416">
          <cell r="A416">
            <v>7804320462004</v>
          </cell>
          <cell r="B416" t="str">
            <v>BCIXXVTXXXMERXX0750M</v>
          </cell>
          <cell r="C416">
            <v>50202203</v>
          </cell>
          <cell r="D416" t="str">
            <v>Vino</v>
          </cell>
          <cell r="E416">
            <v>1594</v>
          </cell>
          <cell r="F416">
            <v>1594</v>
          </cell>
          <cell r="G416">
            <v>1594</v>
          </cell>
          <cell r="H416" t="str">
            <v>Vino Tinto Cono Sur Bicicleta Merlot de 750 ml</v>
          </cell>
          <cell r="I416">
            <v>901</v>
          </cell>
          <cell r="J416">
            <v>12</v>
          </cell>
          <cell r="K416" t="str">
            <v>Botella</v>
          </cell>
          <cell r="L416">
            <v>1277.7852</v>
          </cell>
          <cell r="M416">
            <v>106.4821</v>
          </cell>
          <cell r="N416">
            <v>0.26500000000000001</v>
          </cell>
          <cell r="O416">
            <v>338.61307800000003</v>
          </cell>
          <cell r="P416">
            <v>1616.3982780000001</v>
          </cell>
          <cell r="Q416">
            <v>134.69985650000001</v>
          </cell>
          <cell r="R416">
            <v>115.81</v>
          </cell>
          <cell r="S416"/>
          <cell r="T416"/>
          <cell r="U416"/>
          <cell r="V416">
            <v>115.81</v>
          </cell>
          <cell r="W416">
            <v>26.5</v>
          </cell>
          <cell r="X416">
            <v>9.3278999999999996</v>
          </cell>
          <cell r="Y416"/>
        </row>
        <row r="417">
          <cell r="A417">
            <v>7804320753454</v>
          </cell>
          <cell r="B417" t="str">
            <v>BCIXXVTXXXPNRXX0750M</v>
          </cell>
          <cell r="C417">
            <v>50202203</v>
          </cell>
          <cell r="D417" t="str">
            <v>Vino</v>
          </cell>
          <cell r="E417">
            <v>1595</v>
          </cell>
          <cell r="F417">
            <v>1595</v>
          </cell>
          <cell r="G417">
            <v>1595</v>
          </cell>
          <cell r="H417" t="str">
            <v>Vino Tinto Cono Sur Bicicleta Pinot Noir de 750 ml</v>
          </cell>
          <cell r="I417">
            <v>5543</v>
          </cell>
          <cell r="J417">
            <v>12</v>
          </cell>
          <cell r="K417" t="str">
            <v>Botella</v>
          </cell>
          <cell r="L417">
            <v>1277.7852</v>
          </cell>
          <cell r="M417">
            <v>106.4821</v>
          </cell>
          <cell r="N417">
            <v>0.26500000000000001</v>
          </cell>
          <cell r="O417">
            <v>338.61307800000003</v>
          </cell>
          <cell r="P417">
            <v>1616.3982780000001</v>
          </cell>
          <cell r="Q417">
            <v>134.69985650000001</v>
          </cell>
          <cell r="R417">
            <v>115.81</v>
          </cell>
          <cell r="S417"/>
          <cell r="T417"/>
          <cell r="U417"/>
          <cell r="V417">
            <v>115.81</v>
          </cell>
          <cell r="W417">
            <v>26.5</v>
          </cell>
          <cell r="X417">
            <v>9.3278999999999996</v>
          </cell>
          <cell r="Y417"/>
        </row>
        <row r="418">
          <cell r="A418">
            <v>7804320127538</v>
          </cell>
          <cell r="B418" t="str">
            <v>CNSXXVTORGCACXX0750M</v>
          </cell>
          <cell r="C418">
            <v>50202203</v>
          </cell>
          <cell r="D418" t="str">
            <v>Vino</v>
          </cell>
          <cell r="E418">
            <v>1607</v>
          </cell>
          <cell r="F418">
            <v>1607</v>
          </cell>
          <cell r="G418">
            <v>1607</v>
          </cell>
          <cell r="H418" t="str">
            <v>Vino Tinto Cono Sur Orgánico - Cabernet Sauvignon - Carmenere - Syrah 750 ml</v>
          </cell>
          <cell r="I418">
            <v>7798</v>
          </cell>
          <cell r="J418">
            <v>6</v>
          </cell>
          <cell r="K418" t="str">
            <v>Botella</v>
          </cell>
          <cell r="L418">
            <v>1138.32</v>
          </cell>
          <cell r="M418">
            <v>189.72</v>
          </cell>
          <cell r="N418">
            <v>0.26500000000000001</v>
          </cell>
          <cell r="O418">
            <v>301.65480000000002</v>
          </cell>
          <cell r="P418">
            <v>1439.9748</v>
          </cell>
          <cell r="Q418">
            <v>239.9958</v>
          </cell>
          <cell r="R418">
            <v>189.72</v>
          </cell>
          <cell r="S418"/>
          <cell r="T418"/>
          <cell r="U418"/>
          <cell r="V418">
            <v>189.72</v>
          </cell>
          <cell r="W418">
            <v>26.5</v>
          </cell>
          <cell r="X418">
            <v>0</v>
          </cell>
          <cell r="Y418"/>
        </row>
        <row r="419">
          <cell r="A419">
            <v>7804320227382</v>
          </cell>
          <cell r="B419" t="str">
            <v>CNSXXVTORGPNRXX0750M</v>
          </cell>
          <cell r="C419">
            <v>50202203</v>
          </cell>
          <cell r="D419" t="str">
            <v>Vino</v>
          </cell>
          <cell r="E419">
            <v>1883</v>
          </cell>
          <cell r="F419">
            <v>1883</v>
          </cell>
          <cell r="G419">
            <v>1883</v>
          </cell>
          <cell r="H419" t="str">
            <v>Vino Tinto Cono Sur Organico Pinot noir de 750 m</v>
          </cell>
          <cell r="I419">
            <v>5909</v>
          </cell>
          <cell r="J419">
            <v>6</v>
          </cell>
          <cell r="K419" t="str">
            <v>Botella</v>
          </cell>
          <cell r="L419">
            <v>1057.704</v>
          </cell>
          <cell r="M419">
            <v>176.28399999999999</v>
          </cell>
          <cell r="N419">
            <v>0.26500000000000001</v>
          </cell>
          <cell r="O419">
            <v>280.29156</v>
          </cell>
          <cell r="P419">
            <v>1337.9955599999998</v>
          </cell>
          <cell r="Q419">
            <v>222.99925999999996</v>
          </cell>
          <cell r="R419">
            <v>176.28</v>
          </cell>
          <cell r="S419"/>
          <cell r="T419"/>
          <cell r="U419"/>
          <cell r="V419">
            <v>176.28</v>
          </cell>
          <cell r="W419">
            <v>26.5</v>
          </cell>
          <cell r="X419">
            <v>-3.9999999999906777E-3</v>
          </cell>
          <cell r="Y419"/>
        </row>
        <row r="420">
          <cell r="A420">
            <v>7804320753157</v>
          </cell>
          <cell r="B420" t="str">
            <v>CNSXXVTRVECABXX0750M</v>
          </cell>
          <cell r="C420">
            <v>50202203</v>
          </cell>
          <cell r="D420" t="str">
            <v>Vino</v>
          </cell>
          <cell r="E420">
            <v>1597</v>
          </cell>
          <cell r="F420">
            <v>1597</v>
          </cell>
          <cell r="G420">
            <v>1597</v>
          </cell>
          <cell r="H420" t="str">
            <v>Vino Tinto Cono Sur Reserva Esp .Cabernet svg de 750 ml</v>
          </cell>
          <cell r="I420">
            <v>4580</v>
          </cell>
          <cell r="J420">
            <v>12</v>
          </cell>
          <cell r="K420" t="str">
            <v>Botella</v>
          </cell>
          <cell r="L420">
            <v>2547</v>
          </cell>
          <cell r="M420">
            <v>212.25</v>
          </cell>
          <cell r="N420">
            <v>0.26500000000000001</v>
          </cell>
          <cell r="O420">
            <v>674.95500000000004</v>
          </cell>
          <cell r="P420">
            <v>3221.9549999999999</v>
          </cell>
          <cell r="Q420">
            <v>268.49624999999997</v>
          </cell>
          <cell r="R420">
            <v>212.25</v>
          </cell>
          <cell r="S420"/>
          <cell r="T420"/>
          <cell r="U420"/>
          <cell r="V420">
            <v>212.25</v>
          </cell>
          <cell r="W420">
            <v>26.5</v>
          </cell>
          <cell r="X420">
            <v>0</v>
          </cell>
          <cell r="Y420"/>
        </row>
        <row r="421">
          <cell r="A421">
            <v>7804320405605</v>
          </cell>
          <cell r="B421" t="str">
            <v>CNSXXVTRVEMERXX0750M</v>
          </cell>
          <cell r="C421">
            <v>50202203</v>
          </cell>
          <cell r="D421" t="str">
            <v>Vino</v>
          </cell>
          <cell r="E421">
            <v>1598</v>
          </cell>
          <cell r="F421">
            <v>1598</v>
          </cell>
          <cell r="G421">
            <v>1598</v>
          </cell>
          <cell r="H421" t="str">
            <v>Vino Tinto Cono Sur Reserva Esp. Merlot de 750 ml</v>
          </cell>
          <cell r="I421">
            <v>1528</v>
          </cell>
          <cell r="J421">
            <v>12</v>
          </cell>
          <cell r="K421" t="str">
            <v>Botella</v>
          </cell>
          <cell r="L421">
            <v>2547</v>
          </cell>
          <cell r="M421">
            <v>212.25</v>
          </cell>
          <cell r="N421">
            <v>0.26500000000000001</v>
          </cell>
          <cell r="O421">
            <v>674.95500000000004</v>
          </cell>
          <cell r="P421">
            <v>3221.9549999999999</v>
          </cell>
          <cell r="Q421">
            <v>268.49624999999997</v>
          </cell>
          <cell r="R421">
            <v>212.25</v>
          </cell>
          <cell r="S421"/>
          <cell r="T421"/>
          <cell r="U421"/>
          <cell r="V421">
            <v>212.25</v>
          </cell>
          <cell r="W421">
            <v>26.5</v>
          </cell>
          <cell r="X421">
            <v>0</v>
          </cell>
          <cell r="Y421"/>
        </row>
        <row r="422">
          <cell r="A422">
            <v>7804320753300</v>
          </cell>
          <cell r="B422" t="str">
            <v>CNSXXVTRVEPNRXX0750M</v>
          </cell>
          <cell r="C422">
            <v>50202203</v>
          </cell>
          <cell r="D422" t="str">
            <v>Vino</v>
          </cell>
          <cell r="E422">
            <v>1599</v>
          </cell>
          <cell r="F422">
            <v>1599</v>
          </cell>
          <cell r="G422">
            <v>1599</v>
          </cell>
          <cell r="H422" t="str">
            <v>Vino Tinto Cono Sur Reserva Esp.Pinot Noir de 750ml</v>
          </cell>
          <cell r="I422">
            <v>3192</v>
          </cell>
          <cell r="J422">
            <v>12</v>
          </cell>
          <cell r="K422" t="str">
            <v>Botella</v>
          </cell>
          <cell r="L422">
            <v>2547</v>
          </cell>
          <cell r="M422">
            <v>212.25</v>
          </cell>
          <cell r="N422">
            <v>0.26500000000000001</v>
          </cell>
          <cell r="O422">
            <v>674.95500000000004</v>
          </cell>
          <cell r="P422">
            <v>3221.9549999999999</v>
          </cell>
          <cell r="Q422">
            <v>268.49624999999997</v>
          </cell>
          <cell r="R422">
            <v>212.25</v>
          </cell>
          <cell r="S422"/>
          <cell r="T422"/>
          <cell r="U422"/>
          <cell r="V422">
            <v>212.25</v>
          </cell>
          <cell r="W422">
            <v>26.5</v>
          </cell>
          <cell r="X422">
            <v>0</v>
          </cell>
          <cell r="Y422"/>
        </row>
        <row r="423">
          <cell r="A423">
            <v>7804320070582</v>
          </cell>
          <cell r="B423" t="str">
            <v>CNSXXVTSVYCABXX0750M</v>
          </cell>
          <cell r="C423">
            <v>50202203</v>
          </cell>
          <cell r="D423" t="str">
            <v>Vino</v>
          </cell>
          <cell r="E423">
            <v>1600</v>
          </cell>
          <cell r="F423">
            <v>1600</v>
          </cell>
          <cell r="G423">
            <v>1600</v>
          </cell>
          <cell r="H423" t="str">
            <v>Vino Tinto Cono Sur Single Vineyard Cabernet Sauvignon de 750 ml</v>
          </cell>
          <cell r="I423">
            <v>1254</v>
          </cell>
          <cell r="J423">
            <v>6</v>
          </cell>
          <cell r="K423" t="str">
            <v>Botella</v>
          </cell>
          <cell r="L423">
            <v>1977.864</v>
          </cell>
          <cell r="M423">
            <v>329.64400000000001</v>
          </cell>
          <cell r="N423">
            <v>0.26500000000000001</v>
          </cell>
          <cell r="O423">
            <v>524.13396</v>
          </cell>
          <cell r="P423">
            <v>2501.9979600000001</v>
          </cell>
          <cell r="Q423">
            <v>416.99966000000001</v>
          </cell>
          <cell r="R423">
            <v>329.64</v>
          </cell>
          <cell r="S423"/>
          <cell r="T423"/>
          <cell r="U423"/>
          <cell r="V423">
            <v>329.64</v>
          </cell>
          <cell r="W423">
            <v>26.5</v>
          </cell>
          <cell r="X423">
            <v>-4.0000000000190994E-3</v>
          </cell>
          <cell r="Y423"/>
        </row>
        <row r="424">
          <cell r="A424">
            <v>7804320092423</v>
          </cell>
          <cell r="B424" t="str">
            <v>CNSXXVTSVYCAM180750M</v>
          </cell>
          <cell r="C424">
            <v>50202203</v>
          </cell>
          <cell r="D424" t="str">
            <v>Vino</v>
          </cell>
          <cell r="E424">
            <v>0</v>
          </cell>
          <cell r="F424">
            <v>0</v>
          </cell>
          <cell r="G424">
            <v>0</v>
          </cell>
          <cell r="H424" t="str">
            <v>Vino Tinto Cono Sur Single Vineyard Carmenere de750 ml</v>
          </cell>
          <cell r="I424">
            <v>377</v>
          </cell>
          <cell r="J424">
            <v>6</v>
          </cell>
          <cell r="K424" t="str">
            <v>Botella</v>
          </cell>
          <cell r="L424">
            <v>1977.84</v>
          </cell>
          <cell r="M424">
            <v>329.64</v>
          </cell>
          <cell r="N424">
            <v>0.26500000000000001</v>
          </cell>
          <cell r="O424">
            <v>524.12760000000003</v>
          </cell>
          <cell r="P424">
            <v>2501.9675999999999</v>
          </cell>
          <cell r="Q424">
            <v>416.99459999999999</v>
          </cell>
          <cell r="R424">
            <v>329.64</v>
          </cell>
          <cell r="S424"/>
          <cell r="T424"/>
          <cell r="U424"/>
          <cell r="V424">
            <v>329.64</v>
          </cell>
          <cell r="W424">
            <v>26.5</v>
          </cell>
          <cell r="X424">
            <v>0</v>
          </cell>
          <cell r="Y424"/>
        </row>
        <row r="425">
          <cell r="A425">
            <v>7804320056227</v>
          </cell>
          <cell r="B425" t="str">
            <v>CNSXXVTSVYPNRXX0750M</v>
          </cell>
          <cell r="C425">
            <v>50202203</v>
          </cell>
          <cell r="D425" t="str">
            <v>Vino</v>
          </cell>
          <cell r="E425">
            <v>1601</v>
          </cell>
          <cell r="F425">
            <v>1601</v>
          </cell>
          <cell r="G425">
            <v>1601</v>
          </cell>
          <cell r="H425" t="str">
            <v>Vino Tinto Cono Sur Single Vineyard Pinot Noir de750 ml</v>
          </cell>
          <cell r="I425">
            <v>549</v>
          </cell>
          <cell r="J425">
            <v>6</v>
          </cell>
          <cell r="K425" t="str">
            <v>Botella</v>
          </cell>
          <cell r="L425">
            <v>1977.864</v>
          </cell>
          <cell r="M425">
            <v>329.64400000000001</v>
          </cell>
          <cell r="N425">
            <v>0.26500000000000001</v>
          </cell>
          <cell r="O425">
            <v>524.13396</v>
          </cell>
          <cell r="P425">
            <v>2501.9979600000001</v>
          </cell>
          <cell r="Q425">
            <v>416.99966000000001</v>
          </cell>
          <cell r="R425">
            <v>329.64</v>
          </cell>
          <cell r="S425"/>
          <cell r="T425"/>
          <cell r="U425"/>
          <cell r="V425">
            <v>329.64</v>
          </cell>
          <cell r="W425">
            <v>26.5</v>
          </cell>
          <cell r="X425">
            <v>-4.0000000000190994E-3</v>
          </cell>
          <cell r="Y425"/>
        </row>
        <row r="426">
          <cell r="A426">
            <v>8436538812037</v>
          </cell>
          <cell r="B426" t="str">
            <v>CRIXXVTXXXXXX140750M</v>
          </cell>
          <cell r="C426">
            <v>50202203</v>
          </cell>
          <cell r="D426" t="str">
            <v>Vino</v>
          </cell>
          <cell r="E426">
            <v>1461</v>
          </cell>
          <cell r="F426">
            <v>1461</v>
          </cell>
          <cell r="G426">
            <v>1461</v>
          </cell>
          <cell r="H426" t="str">
            <v>Vino Tinto Corimbo 14 de 750 ml</v>
          </cell>
          <cell r="I426">
            <v>2</v>
          </cell>
          <cell r="J426">
            <v>6</v>
          </cell>
          <cell r="K426" t="str">
            <v>Botella</v>
          </cell>
          <cell r="L426">
            <v>3138.4800000000005</v>
          </cell>
          <cell r="M426">
            <v>523.08000000000004</v>
          </cell>
          <cell r="N426">
            <v>0.3</v>
          </cell>
          <cell r="O426">
            <v>941.5440000000001</v>
          </cell>
          <cell r="P426">
            <v>4080.0240000000003</v>
          </cell>
          <cell r="Q426">
            <v>680.00400000000002</v>
          </cell>
          <cell r="R426">
            <v>523.08000000000004</v>
          </cell>
          <cell r="S426"/>
          <cell r="T426"/>
          <cell r="U426"/>
          <cell r="V426">
            <v>523.08000000000004</v>
          </cell>
          <cell r="W426">
            <v>30</v>
          </cell>
          <cell r="X426">
            <v>0</v>
          </cell>
          <cell r="Y426"/>
        </row>
        <row r="427">
          <cell r="A427">
            <v>8436538813010</v>
          </cell>
          <cell r="B427" t="str">
            <v/>
          </cell>
          <cell r="C427">
            <v>50202203</v>
          </cell>
          <cell r="D427" t="str">
            <v>Vino</v>
          </cell>
          <cell r="E427">
            <v>0</v>
          </cell>
          <cell r="F427">
            <v>0</v>
          </cell>
          <cell r="G427">
            <v>0</v>
          </cell>
          <cell r="H427" t="str">
            <v>Vino Tinto Corimbo 16 de 750 ml</v>
          </cell>
          <cell r="I427">
            <v>1</v>
          </cell>
          <cell r="J427">
            <v>6</v>
          </cell>
          <cell r="K427" t="str">
            <v>Botella</v>
          </cell>
          <cell r="L427">
            <v>3230.7719999999999</v>
          </cell>
          <cell r="M427">
            <v>538.46199999999999</v>
          </cell>
          <cell r="N427">
            <v>0</v>
          </cell>
          <cell r="O427">
            <v>0</v>
          </cell>
          <cell r="P427">
            <v>3230.7719999999999</v>
          </cell>
          <cell r="Q427">
            <v>538.46199999999999</v>
          </cell>
          <cell r="R427">
            <v>0</v>
          </cell>
          <cell r="S427"/>
          <cell r="T427"/>
          <cell r="U427"/>
          <cell r="V427">
            <v>538.46</v>
          </cell>
          <cell r="W427">
            <v>30</v>
          </cell>
          <cell r="X427">
            <v>-1.9999999999527063E-3</v>
          </cell>
          <cell r="Y427"/>
        </row>
        <row r="428">
          <cell r="A428">
            <v>8436538811733</v>
          </cell>
          <cell r="B428" t="str">
            <v>CRIOIVTXXXXXX120750M</v>
          </cell>
          <cell r="C428">
            <v>50202203</v>
          </cell>
          <cell r="D428" t="str">
            <v>Vino</v>
          </cell>
          <cell r="E428">
            <v>1426</v>
          </cell>
          <cell r="F428">
            <v>1426</v>
          </cell>
          <cell r="G428">
            <v>1426</v>
          </cell>
          <cell r="H428" t="str">
            <v>Vino Tinto Corimbo I 12 de 750 m</v>
          </cell>
          <cell r="I428">
            <v>0</v>
          </cell>
          <cell r="J428">
            <v>6</v>
          </cell>
          <cell r="K428" t="str">
            <v>Botella</v>
          </cell>
          <cell r="L428">
            <v>6623.0999999999995</v>
          </cell>
          <cell r="M428">
            <v>1103.8499999999999</v>
          </cell>
          <cell r="N428">
            <v>0.3</v>
          </cell>
          <cell r="O428">
            <v>1986.9299999999998</v>
          </cell>
          <cell r="P428">
            <v>8610.0299999999988</v>
          </cell>
          <cell r="Q428">
            <v>1435.0049999999999</v>
          </cell>
          <cell r="R428">
            <v>1103.8499999999999</v>
          </cell>
          <cell r="S428"/>
          <cell r="T428"/>
          <cell r="U428"/>
          <cell r="V428">
            <v>1103.8499999999999</v>
          </cell>
          <cell r="W428">
            <v>30</v>
          </cell>
          <cell r="X428">
            <v>0</v>
          </cell>
          <cell r="Y428"/>
        </row>
        <row r="429">
          <cell r="A429">
            <v>8436538812334</v>
          </cell>
          <cell r="B429" t="str">
            <v>CRIOIVTXXXXXX130750M</v>
          </cell>
          <cell r="C429">
            <v>50202203</v>
          </cell>
          <cell r="D429" t="str">
            <v>Vino</v>
          </cell>
          <cell r="E429">
            <v>1540</v>
          </cell>
          <cell r="F429">
            <v>1540</v>
          </cell>
          <cell r="G429">
            <v>1540</v>
          </cell>
          <cell r="H429" t="str">
            <v>Vino Tinto Corimbo I 13 de 750 ml</v>
          </cell>
          <cell r="I429">
            <v>1</v>
          </cell>
          <cell r="J429">
            <v>6</v>
          </cell>
          <cell r="K429" t="str">
            <v>Botella</v>
          </cell>
          <cell r="L429">
            <v>6806.3279999999995</v>
          </cell>
          <cell r="M429">
            <v>1134.3879999999999</v>
          </cell>
          <cell r="N429">
            <v>0.26500000000000001</v>
          </cell>
          <cell r="O429">
            <v>1803.6769199999999</v>
          </cell>
          <cell r="P429">
            <v>8610.0049199999994</v>
          </cell>
          <cell r="Q429">
            <v>1435.00082</v>
          </cell>
          <cell r="R429">
            <v>1134.3900000000001</v>
          </cell>
          <cell r="S429"/>
          <cell r="T429"/>
          <cell r="U429"/>
          <cell r="V429">
            <v>1134.3900000000001</v>
          </cell>
          <cell r="W429">
            <v>26.5</v>
          </cell>
          <cell r="X429">
            <v>2.00000000018008E-3</v>
          </cell>
          <cell r="Y429"/>
        </row>
        <row r="430">
          <cell r="A430">
            <v>8436538812716</v>
          </cell>
          <cell r="B430" t="str">
            <v>CRIOIVTXXXXXX140750M</v>
          </cell>
          <cell r="C430">
            <v>50202203</v>
          </cell>
          <cell r="D430" t="str">
            <v>Vino</v>
          </cell>
          <cell r="E430">
            <v>1721</v>
          </cell>
          <cell r="F430">
            <v>1721</v>
          </cell>
          <cell r="G430">
            <v>1721</v>
          </cell>
          <cell r="H430" t="str">
            <v>Vino Tinto Corimbo I 14 de 750 m</v>
          </cell>
          <cell r="I430">
            <v>2</v>
          </cell>
          <cell r="J430">
            <v>6</v>
          </cell>
          <cell r="K430" t="str">
            <v>Botella</v>
          </cell>
          <cell r="L430">
            <v>6623.076</v>
          </cell>
          <cell r="M430">
            <v>1103.846</v>
          </cell>
          <cell r="N430">
            <v>0.3</v>
          </cell>
          <cell r="O430">
            <v>1986.9227999999998</v>
          </cell>
          <cell r="P430">
            <v>8609.9987999999994</v>
          </cell>
          <cell r="Q430">
            <v>1434.9997999999998</v>
          </cell>
          <cell r="R430">
            <v>1103.8399999999999</v>
          </cell>
          <cell r="S430"/>
          <cell r="T430"/>
          <cell r="U430"/>
          <cell r="V430">
            <v>1103.8399999999999</v>
          </cell>
          <cell r="W430">
            <v>30</v>
          </cell>
          <cell r="X430">
            <v>-6.0000000000854925E-3</v>
          </cell>
          <cell r="Y430"/>
        </row>
        <row r="431">
          <cell r="A431">
            <v>8436538813157</v>
          </cell>
          <cell r="B431" t="str">
            <v>CRIOIVTXXXXXX150750M</v>
          </cell>
          <cell r="C431">
            <v>50202203</v>
          </cell>
          <cell r="D431" t="str">
            <v>Vino</v>
          </cell>
          <cell r="E431">
            <v>1784</v>
          </cell>
          <cell r="F431">
            <v>1784</v>
          </cell>
          <cell r="G431">
            <v>1784</v>
          </cell>
          <cell r="H431" t="str">
            <v>Vino Tinto Corimbo I 15 de 750 m</v>
          </cell>
          <cell r="I431">
            <v>116</v>
          </cell>
          <cell r="J431">
            <v>6</v>
          </cell>
          <cell r="K431" t="str">
            <v>Botella</v>
          </cell>
          <cell r="L431">
            <v>6923.076</v>
          </cell>
          <cell r="M431">
            <v>1153.846</v>
          </cell>
          <cell r="N431">
            <v>0.3</v>
          </cell>
          <cell r="O431">
            <v>2076.9227999999998</v>
          </cell>
          <cell r="P431">
            <v>8999.9987999999994</v>
          </cell>
          <cell r="Q431">
            <v>1499.9997999999998</v>
          </cell>
          <cell r="R431">
            <v>1153.8499999999999</v>
          </cell>
          <cell r="S431"/>
          <cell r="T431"/>
          <cell r="U431"/>
          <cell r="V431">
            <v>1153.8499999999999</v>
          </cell>
          <cell r="W431">
            <v>30</v>
          </cell>
          <cell r="X431">
            <v>3.9999999999054126E-3</v>
          </cell>
          <cell r="Y431"/>
        </row>
        <row r="432">
          <cell r="A432">
            <v>8436538811573</v>
          </cell>
          <cell r="B432" t="str">
            <v>CRIXXVTXXXXXX130750M</v>
          </cell>
          <cell r="C432">
            <v>50202203</v>
          </cell>
          <cell r="D432" t="str">
            <v>Vino</v>
          </cell>
          <cell r="E432">
            <v>1395</v>
          </cell>
          <cell r="F432">
            <v>1395</v>
          </cell>
          <cell r="G432">
            <v>1395</v>
          </cell>
          <cell r="H432" t="str">
            <v>Vino Tinto Corimbo13 de 750 ml</v>
          </cell>
          <cell r="I432">
            <v>0</v>
          </cell>
          <cell r="J432">
            <v>6</v>
          </cell>
          <cell r="K432" t="str">
            <v>Botella</v>
          </cell>
          <cell r="L432">
            <v>2845.86</v>
          </cell>
          <cell r="M432">
            <v>474.31</v>
          </cell>
          <cell r="N432">
            <v>0.3</v>
          </cell>
          <cell r="O432">
            <v>853.75800000000004</v>
          </cell>
          <cell r="P432">
            <v>3699.6180000000004</v>
          </cell>
          <cell r="Q432">
            <v>616.60300000000007</v>
          </cell>
          <cell r="R432">
            <v>474.31</v>
          </cell>
          <cell r="S432"/>
          <cell r="T432"/>
          <cell r="U432"/>
          <cell r="V432">
            <v>474.31</v>
          </cell>
          <cell r="W432">
            <v>30</v>
          </cell>
          <cell r="X432">
            <v>0</v>
          </cell>
          <cell r="Y432"/>
        </row>
        <row r="433">
          <cell r="A433">
            <v>8436538813645</v>
          </cell>
          <cell r="B433" t="str">
            <v>CRIXXVTXXXXXX170750M</v>
          </cell>
          <cell r="C433">
            <v>50202203</v>
          </cell>
          <cell r="D433" t="str">
            <v>Vino</v>
          </cell>
          <cell r="E433">
            <v>1783</v>
          </cell>
          <cell r="F433">
            <v>1783</v>
          </cell>
          <cell r="G433">
            <v>1783</v>
          </cell>
          <cell r="H433" t="str">
            <v>Vino Tinto Corimbo17 de 750 m</v>
          </cell>
          <cell r="I433">
            <v>51</v>
          </cell>
          <cell r="J433">
            <v>6</v>
          </cell>
          <cell r="K433" t="str">
            <v>Botella</v>
          </cell>
          <cell r="L433">
            <v>3369.2339999999999</v>
          </cell>
          <cell r="M433">
            <v>561.53899999999999</v>
          </cell>
          <cell r="N433">
            <v>0.3</v>
          </cell>
          <cell r="O433">
            <v>1010.7701999999999</v>
          </cell>
          <cell r="P433">
            <v>4380.0041999999994</v>
          </cell>
          <cell r="Q433">
            <v>730.00069999999994</v>
          </cell>
          <cell r="R433">
            <v>561.54</v>
          </cell>
          <cell r="S433"/>
          <cell r="T433"/>
          <cell r="U433"/>
          <cell r="V433">
            <v>561.54</v>
          </cell>
          <cell r="W433">
            <v>30</v>
          </cell>
          <cell r="X433">
            <v>9.9999999997635314E-4</v>
          </cell>
          <cell r="Y433"/>
        </row>
        <row r="434">
          <cell r="A434">
            <v>8426411004147</v>
          </cell>
          <cell r="B434" t="str">
            <v>CULXXVTXXXXXX140750M</v>
          </cell>
          <cell r="C434">
            <v>50202203</v>
          </cell>
          <cell r="D434" t="str">
            <v>Vino</v>
          </cell>
          <cell r="E434">
            <v>1475</v>
          </cell>
          <cell r="F434">
            <v>1475</v>
          </cell>
          <cell r="G434">
            <v>1475</v>
          </cell>
          <cell r="H434" t="str">
            <v>Vino Tinto Cuesta de las Liebres 14 de 0750 m</v>
          </cell>
          <cell r="I434">
            <v>0</v>
          </cell>
          <cell r="J434">
            <v>3</v>
          </cell>
          <cell r="K434" t="str">
            <v>Botella</v>
          </cell>
          <cell r="L434">
            <v>10592.31</v>
          </cell>
          <cell r="M434">
            <v>3530.77</v>
          </cell>
          <cell r="N434">
            <v>0.3</v>
          </cell>
          <cell r="O434">
            <v>3177.6929999999998</v>
          </cell>
          <cell r="P434">
            <v>13770.002999999999</v>
          </cell>
          <cell r="Q434">
            <v>4590.0009999999993</v>
          </cell>
          <cell r="R434">
            <v>3530.77</v>
          </cell>
          <cell r="S434"/>
          <cell r="T434"/>
          <cell r="U434"/>
          <cell r="V434">
            <v>3530.77</v>
          </cell>
          <cell r="W434">
            <v>30</v>
          </cell>
          <cell r="X434">
            <v>0</v>
          </cell>
          <cell r="Y434"/>
        </row>
        <row r="435">
          <cell r="A435">
            <v>8426411014153</v>
          </cell>
          <cell r="B435" t="str">
            <v/>
          </cell>
          <cell r="C435">
            <v>50202203</v>
          </cell>
          <cell r="D435" t="str">
            <v>Vino</v>
          </cell>
          <cell r="E435">
            <v>0</v>
          </cell>
          <cell r="F435">
            <v>0</v>
          </cell>
          <cell r="G435">
            <v>0</v>
          </cell>
          <cell r="H435" t="str">
            <v>Vino Tinto Cuesta de las Liebres 15  de1500 m-INACTIVO</v>
          </cell>
          <cell r="I435">
            <v>0</v>
          </cell>
          <cell r="J435">
            <v>0</v>
          </cell>
          <cell r="K435" t="str">
            <v>Botella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/>
          <cell r="T435"/>
          <cell r="U435"/>
          <cell r="V435">
            <v>8907.69</v>
          </cell>
          <cell r="W435">
            <v>30</v>
          </cell>
          <cell r="X435">
            <v>8907.69</v>
          </cell>
          <cell r="Y435"/>
        </row>
        <row r="436">
          <cell r="A436">
            <v>8410106064417</v>
          </cell>
          <cell r="B436" t="str">
            <v>DIAXXVTCZAXXXXX0187M</v>
          </cell>
          <cell r="C436">
            <v>50202203</v>
          </cell>
          <cell r="D436" t="str">
            <v>Vino</v>
          </cell>
          <cell r="E436">
            <v>949</v>
          </cell>
          <cell r="F436">
            <v>949</v>
          </cell>
          <cell r="G436">
            <v>949</v>
          </cell>
          <cell r="H436" t="str">
            <v>Vino Tinto Diamante Crianza de 187 ml</v>
          </cell>
          <cell r="I436">
            <v>1580</v>
          </cell>
          <cell r="J436">
            <v>24</v>
          </cell>
          <cell r="K436" t="str">
            <v>Botella</v>
          </cell>
          <cell r="L436">
            <v>1404</v>
          </cell>
          <cell r="M436">
            <v>58.5</v>
          </cell>
          <cell r="N436">
            <v>0.26500000000000001</v>
          </cell>
          <cell r="O436">
            <v>372.06</v>
          </cell>
          <cell r="P436">
            <v>1776.06</v>
          </cell>
          <cell r="Q436">
            <v>74.002499999999998</v>
          </cell>
          <cell r="R436">
            <v>58.5</v>
          </cell>
          <cell r="S436"/>
          <cell r="T436"/>
          <cell r="U436"/>
          <cell r="V436">
            <v>58.5</v>
          </cell>
          <cell r="W436">
            <v>26.5</v>
          </cell>
          <cell r="X436">
            <v>0</v>
          </cell>
          <cell r="Y436"/>
        </row>
        <row r="437">
          <cell r="A437">
            <v>8410106063922</v>
          </cell>
          <cell r="B437" t="str">
            <v>DIAXXVTCZAXXXXX0375M</v>
          </cell>
          <cell r="C437">
            <v>50202203</v>
          </cell>
          <cell r="D437" t="str">
            <v>Vino</v>
          </cell>
          <cell r="E437">
            <v>407</v>
          </cell>
          <cell r="F437">
            <v>407</v>
          </cell>
          <cell r="G437">
            <v>407</v>
          </cell>
          <cell r="H437" t="str">
            <v>Vino Tinto Diamante Crianza de 375 ml</v>
          </cell>
          <cell r="I437">
            <v>3390</v>
          </cell>
          <cell r="J437">
            <v>12</v>
          </cell>
          <cell r="K437" t="str">
            <v>Botella</v>
          </cell>
          <cell r="L437">
            <v>1286.28</v>
          </cell>
          <cell r="M437">
            <v>107.19</v>
          </cell>
          <cell r="N437">
            <v>0.26500000000000001</v>
          </cell>
          <cell r="O437">
            <v>340.86419999999998</v>
          </cell>
          <cell r="P437">
            <v>1627.1442</v>
          </cell>
          <cell r="Q437">
            <v>135.59535</v>
          </cell>
          <cell r="R437">
            <v>107.19</v>
          </cell>
          <cell r="S437"/>
          <cell r="T437"/>
          <cell r="U437"/>
          <cell r="V437">
            <v>107.19</v>
          </cell>
          <cell r="W437">
            <v>26.5</v>
          </cell>
          <cell r="X437">
            <v>0</v>
          </cell>
          <cell r="Y437"/>
        </row>
        <row r="438">
          <cell r="A438">
            <v>8426411004154</v>
          </cell>
          <cell r="B438" t="str">
            <v>CULXXVTXXXXXX150750M</v>
          </cell>
          <cell r="C438">
            <v>50202203</v>
          </cell>
          <cell r="D438" t="str">
            <v>Vino</v>
          </cell>
          <cell r="E438">
            <v>1531</v>
          </cell>
          <cell r="F438">
            <v>1631</v>
          </cell>
          <cell r="G438">
            <v>1631</v>
          </cell>
          <cell r="H438" t="str">
            <v>Vino Tinto Cuesta de las Liebres 15 de 0750 ml</v>
          </cell>
          <cell r="I438">
            <v>0</v>
          </cell>
          <cell r="J438">
            <v>3</v>
          </cell>
          <cell r="K438" t="str">
            <v>Botella</v>
          </cell>
          <cell r="L438">
            <v>12138.458999999999</v>
          </cell>
          <cell r="M438">
            <v>4046.1529999999998</v>
          </cell>
          <cell r="N438">
            <v>0.3</v>
          </cell>
          <cell r="O438">
            <v>3641.5376999999994</v>
          </cell>
          <cell r="P438">
            <v>15779.996699999998</v>
          </cell>
          <cell r="Q438">
            <v>5259.9988999999996</v>
          </cell>
          <cell r="R438">
            <v>4046.15</v>
          </cell>
          <cell r="S438"/>
          <cell r="T438"/>
          <cell r="U438"/>
          <cell r="V438">
            <v>4046.15</v>
          </cell>
          <cell r="W438">
            <v>30</v>
          </cell>
          <cell r="X438">
            <v>-2.9999999997016857E-3</v>
          </cell>
          <cell r="Y438"/>
        </row>
        <row r="439">
          <cell r="A439">
            <v>8426411004185</v>
          </cell>
          <cell r="B439" t="str">
            <v>CULXXVTXXXXXX180750M</v>
          </cell>
          <cell r="C439">
            <v>50202203</v>
          </cell>
          <cell r="D439" t="str">
            <v>Vino</v>
          </cell>
          <cell r="E439">
            <v>0</v>
          </cell>
          <cell r="F439">
            <v>1842</v>
          </cell>
          <cell r="G439">
            <v>1842</v>
          </cell>
          <cell r="H439" t="str">
            <v>Vino Tinto Cuesta de las Liebres 18 de 0750 m</v>
          </cell>
          <cell r="I439">
            <v>50</v>
          </cell>
          <cell r="J439">
            <v>3</v>
          </cell>
          <cell r="K439" t="str">
            <v>Botella</v>
          </cell>
          <cell r="L439">
            <v>12876.923999999999</v>
          </cell>
          <cell r="M439">
            <v>4292.308</v>
          </cell>
          <cell r="N439">
            <v>0.3</v>
          </cell>
          <cell r="O439">
            <v>3863.0771999999997</v>
          </cell>
          <cell r="P439">
            <v>16740.001199999999</v>
          </cell>
          <cell r="Q439">
            <v>5580.0003999999999</v>
          </cell>
          <cell r="R439">
            <v>4292.3100000000004</v>
          </cell>
          <cell r="S439"/>
          <cell r="T439"/>
          <cell r="U439"/>
          <cell r="V439">
            <v>4292.3100000000004</v>
          </cell>
          <cell r="W439">
            <v>30</v>
          </cell>
          <cell r="X439">
            <v>2.0000000004074536E-3</v>
          </cell>
          <cell r="Y439"/>
        </row>
        <row r="440">
          <cell r="A440">
            <v>8426411014184</v>
          </cell>
          <cell r="B440" t="str">
            <v>CULXXVTXXXXXX181500M</v>
          </cell>
          <cell r="C440">
            <v>50202203</v>
          </cell>
          <cell r="D440" t="str">
            <v>Vino</v>
          </cell>
          <cell r="E440">
            <v>0</v>
          </cell>
          <cell r="F440">
            <v>1843</v>
          </cell>
          <cell r="G440">
            <v>1843</v>
          </cell>
          <cell r="H440" t="str">
            <v>Vino Tinto Cuesta de las Liebres 18 de 1500 m</v>
          </cell>
          <cell r="I440">
            <v>0</v>
          </cell>
          <cell r="J440">
            <v>1</v>
          </cell>
          <cell r="K440" t="str">
            <v>Botella</v>
          </cell>
          <cell r="L440">
            <v>9423.08</v>
          </cell>
          <cell r="M440">
            <v>9423.08</v>
          </cell>
          <cell r="N440">
            <v>0.3</v>
          </cell>
          <cell r="O440">
            <v>2826.924</v>
          </cell>
          <cell r="P440">
            <v>12250.004000000001</v>
          </cell>
          <cell r="Q440">
            <v>12250.004000000001</v>
          </cell>
          <cell r="R440">
            <v>9423.08</v>
          </cell>
          <cell r="S440"/>
          <cell r="T440"/>
          <cell r="U440"/>
          <cell r="V440">
            <v>9423.08</v>
          </cell>
          <cell r="W440">
            <v>30</v>
          </cell>
          <cell r="X440">
            <v>0</v>
          </cell>
          <cell r="Y440"/>
        </row>
        <row r="441">
          <cell r="A441">
            <v>8002210113442</v>
          </cell>
          <cell r="B441" t="str">
            <v>BERXXACPURXXXXX5000M</v>
          </cell>
          <cell r="C441">
            <v>50151513</v>
          </cell>
          <cell r="D441" t="str">
            <v>Aceites vegetales o de planta comestibles</v>
          </cell>
          <cell r="E441">
            <v>231</v>
          </cell>
          <cell r="F441">
            <v>231</v>
          </cell>
          <cell r="G441">
            <v>231</v>
          </cell>
          <cell r="H441" t="str">
            <v>Aceite de Oliva Filippo Berio 100% Puro de 5000 ml</v>
          </cell>
          <cell r="I441">
            <v>322</v>
          </cell>
          <cell r="J441">
            <v>3</v>
          </cell>
          <cell r="K441" t="str">
            <v>Botella</v>
          </cell>
          <cell r="L441">
            <v>3550.44</v>
          </cell>
          <cell r="M441">
            <v>1183.48</v>
          </cell>
          <cell r="N441">
            <v>0</v>
          </cell>
          <cell r="O441">
            <v>0</v>
          </cell>
          <cell r="P441">
            <v>3550.44</v>
          </cell>
          <cell r="Q441">
            <v>1183.48</v>
          </cell>
          <cell r="R441">
            <v>1075.8900000000001</v>
          </cell>
          <cell r="S441"/>
          <cell r="T441"/>
          <cell r="U441"/>
          <cell r="V441">
            <v>1075.8900000000001</v>
          </cell>
          <cell r="W441">
            <v>0</v>
          </cell>
          <cell r="X441">
            <v>-107.58999999999992</v>
          </cell>
          <cell r="Y441"/>
        </row>
        <row r="442">
          <cell r="A442">
            <v>8437008113906</v>
          </cell>
          <cell r="B442" t="str">
            <v>DHCXXVTCZAXXX160750M</v>
          </cell>
          <cell r="C442">
            <v>50202203</v>
          </cell>
          <cell r="D442" t="str">
            <v>Vino</v>
          </cell>
          <cell r="E442">
            <v>1560</v>
          </cell>
          <cell r="F442">
            <v>1560</v>
          </cell>
          <cell r="G442">
            <v>1560</v>
          </cell>
          <cell r="H442" t="str">
            <v>Vino Tinto Dehesa de los Canonigos Crianza 16 de 750 mL</v>
          </cell>
          <cell r="I442">
            <v>0</v>
          </cell>
          <cell r="J442">
            <v>6</v>
          </cell>
          <cell r="K442" t="str">
            <v>Botella</v>
          </cell>
          <cell r="L442">
            <v>2723.1000000000004</v>
          </cell>
          <cell r="M442">
            <v>453.85</v>
          </cell>
          <cell r="N442">
            <v>0.3</v>
          </cell>
          <cell r="O442">
            <v>816.93000000000006</v>
          </cell>
          <cell r="P442">
            <v>3540.0300000000007</v>
          </cell>
          <cell r="Q442">
            <v>590.00500000000011</v>
          </cell>
          <cell r="R442">
            <v>453.85</v>
          </cell>
          <cell r="S442"/>
          <cell r="T442"/>
          <cell r="U442"/>
          <cell r="V442">
            <v>453.85</v>
          </cell>
          <cell r="W442">
            <v>30</v>
          </cell>
          <cell r="X442">
            <v>0</v>
          </cell>
          <cell r="Y442"/>
        </row>
        <row r="443">
          <cell r="A443">
            <v>8437020273022</v>
          </cell>
          <cell r="B443" t="str">
            <v>DHCXXVTCZAXXX170750M</v>
          </cell>
          <cell r="C443">
            <v>50202203</v>
          </cell>
          <cell r="D443" t="str">
            <v>Vino</v>
          </cell>
          <cell r="E443">
            <v>1728</v>
          </cell>
          <cell r="F443">
            <v>1728</v>
          </cell>
          <cell r="G443">
            <v>1728</v>
          </cell>
          <cell r="H443" t="str">
            <v>Vino Tinto Dehesa de los Canonigos Crianza 17 de 750 m</v>
          </cell>
          <cell r="I443">
            <v>0</v>
          </cell>
          <cell r="J443">
            <v>6</v>
          </cell>
          <cell r="K443" t="str">
            <v>Botella</v>
          </cell>
          <cell r="L443">
            <v>2884.62</v>
          </cell>
          <cell r="M443">
            <v>480.77</v>
          </cell>
          <cell r="N443">
            <v>0.3</v>
          </cell>
          <cell r="O443">
            <v>865.38599999999997</v>
          </cell>
          <cell r="P443">
            <v>3750.0059999999999</v>
          </cell>
          <cell r="Q443">
            <v>625.00099999999998</v>
          </cell>
          <cell r="R443">
            <v>480.77</v>
          </cell>
          <cell r="S443"/>
          <cell r="T443"/>
          <cell r="U443"/>
          <cell r="V443">
            <v>480.77</v>
          </cell>
          <cell r="W443">
            <v>30</v>
          </cell>
          <cell r="X443">
            <v>0</v>
          </cell>
          <cell r="Y443"/>
        </row>
        <row r="444">
          <cell r="A444">
            <v>8437008113739</v>
          </cell>
          <cell r="B444" t="str">
            <v>DHCXXVTCZAXXX140750M</v>
          </cell>
          <cell r="C444">
            <v>50202203</v>
          </cell>
          <cell r="D444" t="str">
            <v>Vino</v>
          </cell>
          <cell r="E444">
            <v>1378</v>
          </cell>
          <cell r="F444">
            <v>1378</v>
          </cell>
          <cell r="G444">
            <v>1378</v>
          </cell>
          <cell r="H444" t="str">
            <v>Vino Tinto Dehesa de los Canónigos Crianza14 de 750 ml</v>
          </cell>
          <cell r="I444">
            <v>0</v>
          </cell>
          <cell r="J444">
            <v>6</v>
          </cell>
          <cell r="K444" t="str">
            <v>Botella</v>
          </cell>
          <cell r="L444">
            <v>2169.2400000000002</v>
          </cell>
          <cell r="M444">
            <v>361.54</v>
          </cell>
          <cell r="N444">
            <v>0.3</v>
          </cell>
          <cell r="O444">
            <v>650.77200000000005</v>
          </cell>
          <cell r="P444">
            <v>2820.0120000000002</v>
          </cell>
          <cell r="Q444">
            <v>470.00200000000001</v>
          </cell>
          <cell r="R444">
            <v>361.54</v>
          </cell>
          <cell r="S444"/>
          <cell r="T444"/>
          <cell r="U444"/>
          <cell r="V444">
            <v>361.54</v>
          </cell>
          <cell r="W444">
            <v>30</v>
          </cell>
          <cell r="X444">
            <v>0</v>
          </cell>
          <cell r="Y444"/>
        </row>
        <row r="445">
          <cell r="A445">
            <v>8410106814036</v>
          </cell>
          <cell r="B445" t="str">
            <v>DIAXXVTCZAXXXXX0750M</v>
          </cell>
          <cell r="C445">
            <v>50202203</v>
          </cell>
          <cell r="D445" t="str">
            <v>Vino</v>
          </cell>
          <cell r="E445">
            <v>408</v>
          </cell>
          <cell r="F445">
            <v>408</v>
          </cell>
          <cell r="G445">
            <v>408</v>
          </cell>
          <cell r="H445" t="str">
            <v>Vino Tinto Diamante Crianza de 750 ml</v>
          </cell>
          <cell r="I445">
            <v>3576</v>
          </cell>
          <cell r="J445">
            <v>12</v>
          </cell>
          <cell r="K445" t="str">
            <v>Botella</v>
          </cell>
          <cell r="L445">
            <v>2134.3908000000001</v>
          </cell>
          <cell r="M445">
            <v>177.86590000000001</v>
          </cell>
          <cell r="N445">
            <v>0.26500000000000001</v>
          </cell>
          <cell r="O445">
            <v>565.61356200000012</v>
          </cell>
          <cell r="P445">
            <v>2700.0043620000001</v>
          </cell>
          <cell r="Q445">
            <v>225.00036350000002</v>
          </cell>
          <cell r="R445">
            <v>177.87</v>
          </cell>
          <cell r="S445"/>
          <cell r="T445"/>
          <cell r="U445"/>
          <cell r="V445">
            <v>177.87</v>
          </cell>
          <cell r="W445">
            <v>26.5</v>
          </cell>
          <cell r="X445">
            <v>4.0999999999939973E-3</v>
          </cell>
          <cell r="Y445"/>
        </row>
        <row r="446">
          <cell r="A446">
            <v>8437022224114</v>
          </cell>
          <cell r="B446" t="str">
            <v>DCAXXVTXXXXXX201500M</v>
          </cell>
          <cell r="C446">
            <v>50202203</v>
          </cell>
          <cell r="D446" t="str">
            <v>Vino</v>
          </cell>
          <cell r="E446">
            <v>0</v>
          </cell>
          <cell r="F446">
            <v>1808</v>
          </cell>
          <cell r="G446">
            <v>1808</v>
          </cell>
          <cell r="H446" t="str">
            <v>Vino Tinto Dominio de Calogia 20 de 1500 ml</v>
          </cell>
          <cell r="I446">
            <v>12</v>
          </cell>
          <cell r="J446">
            <v>6</v>
          </cell>
          <cell r="K446" t="str">
            <v>Botella</v>
          </cell>
          <cell r="L446">
            <v>21646.152000000002</v>
          </cell>
          <cell r="M446">
            <v>3607.692</v>
          </cell>
          <cell r="N446">
            <v>0.3</v>
          </cell>
          <cell r="O446">
            <v>6493.8456000000006</v>
          </cell>
          <cell r="P446">
            <v>28139.997600000002</v>
          </cell>
          <cell r="Q446">
            <v>4689.9996000000001</v>
          </cell>
          <cell r="R446">
            <v>0</v>
          </cell>
          <cell r="S446"/>
          <cell r="T446"/>
          <cell r="U446"/>
          <cell r="V446">
            <v>3607.69</v>
          </cell>
          <cell r="W446">
            <v>30</v>
          </cell>
          <cell r="X446">
            <v>-1.9999999999527063E-3</v>
          </cell>
          <cell r="Y446"/>
        </row>
        <row r="447">
          <cell r="A447">
            <v>8410261206141</v>
          </cell>
          <cell r="B447" t="str">
            <v>DSIPMVTXXXMERXX1000M</v>
          </cell>
          <cell r="C447">
            <v>50202203</v>
          </cell>
          <cell r="D447" t="str">
            <v>Vino</v>
          </cell>
          <cell r="E447">
            <v>1165</v>
          </cell>
          <cell r="F447">
            <v>1165</v>
          </cell>
          <cell r="G447">
            <v>1165</v>
          </cell>
          <cell r="H447" t="str">
            <v>Vino Tinto Don Simón Prisma Merlot de 1000 ml</v>
          </cell>
          <cell r="I447">
            <v>18297</v>
          </cell>
          <cell r="J447">
            <v>12</v>
          </cell>
          <cell r="K447" t="str">
            <v>Botella</v>
          </cell>
          <cell r="L447">
            <v>824.16000000000008</v>
          </cell>
          <cell r="M447">
            <v>68.680000000000007</v>
          </cell>
          <cell r="N447">
            <v>0.26500000000000001</v>
          </cell>
          <cell r="O447">
            <v>218.40240000000003</v>
          </cell>
          <cell r="P447">
            <v>1042.5624</v>
          </cell>
          <cell r="Q447">
            <v>86.880200000000002</v>
          </cell>
          <cell r="R447">
            <v>68.680000000000007</v>
          </cell>
          <cell r="S447"/>
          <cell r="T447"/>
          <cell r="U447"/>
          <cell r="V447">
            <v>68.680000000000007</v>
          </cell>
          <cell r="W447">
            <v>26.5</v>
          </cell>
          <cell r="X447">
            <v>0</v>
          </cell>
          <cell r="Y447"/>
        </row>
        <row r="448">
          <cell r="A448">
            <v>8437022224107</v>
          </cell>
          <cell r="B448" t="str">
            <v>DCAXXVTXXXXXX200750M</v>
          </cell>
          <cell r="C448">
            <v>50202203</v>
          </cell>
          <cell r="D448" t="str">
            <v>Vino</v>
          </cell>
          <cell r="E448">
            <v>1807</v>
          </cell>
          <cell r="F448">
            <v>1807</v>
          </cell>
          <cell r="G448">
            <v>1807</v>
          </cell>
          <cell r="H448" t="str">
            <v>Vino Tinto Dominio de Calogía 20 de 750 ml</v>
          </cell>
          <cell r="I448">
            <v>906</v>
          </cell>
          <cell r="J448">
            <v>6</v>
          </cell>
          <cell r="K448" t="str">
            <v>Botella</v>
          </cell>
          <cell r="L448">
            <v>9900</v>
          </cell>
          <cell r="M448">
            <v>1650</v>
          </cell>
          <cell r="N448">
            <v>0.3</v>
          </cell>
          <cell r="O448">
            <v>2970</v>
          </cell>
          <cell r="P448">
            <v>12870</v>
          </cell>
          <cell r="Q448">
            <v>2145</v>
          </cell>
          <cell r="R448">
            <v>1650</v>
          </cell>
          <cell r="S448"/>
          <cell r="T448"/>
          <cell r="U448"/>
          <cell r="V448">
            <v>1650</v>
          </cell>
          <cell r="W448">
            <v>30</v>
          </cell>
          <cell r="X448">
            <v>0</v>
          </cell>
          <cell r="Y448"/>
        </row>
        <row r="449">
          <cell r="A449">
            <v>7793440700915</v>
          </cell>
          <cell r="B449" t="str">
            <v>DNIXXVTXXXBLNXX0750M</v>
          </cell>
          <cell r="C449">
            <v>50202203</v>
          </cell>
          <cell r="D449" t="str">
            <v>Vino</v>
          </cell>
          <cell r="E449">
            <v>1416</v>
          </cell>
          <cell r="F449">
            <v>1416</v>
          </cell>
          <cell r="G449">
            <v>1416</v>
          </cell>
          <cell r="H449" t="str">
            <v>Vino Tinto Don Nicanor Nieto Senetiner Blend de 750 ml</v>
          </cell>
          <cell r="I449">
            <v>734</v>
          </cell>
          <cell r="J449">
            <v>6</v>
          </cell>
          <cell r="K449" t="str">
            <v>Botella</v>
          </cell>
          <cell r="L449">
            <v>1479.84</v>
          </cell>
          <cell r="M449">
            <v>246.64</v>
          </cell>
          <cell r="N449">
            <v>0.3</v>
          </cell>
          <cell r="O449">
            <v>443.95199999999994</v>
          </cell>
          <cell r="P449">
            <v>1923.7919999999999</v>
          </cell>
          <cell r="Q449">
            <v>320.63200000000001</v>
          </cell>
          <cell r="R449">
            <v>246.64</v>
          </cell>
          <cell r="S449"/>
          <cell r="T449"/>
          <cell r="U449"/>
          <cell r="V449">
            <v>246.64</v>
          </cell>
          <cell r="W449">
            <v>30</v>
          </cell>
          <cell r="X449">
            <v>0</v>
          </cell>
          <cell r="Y449"/>
        </row>
        <row r="450">
          <cell r="A450">
            <v>7793440702735</v>
          </cell>
          <cell r="B450" t="str">
            <v>DNIXXVTXXXMAL230750M</v>
          </cell>
          <cell r="C450">
            <v>50202203</v>
          </cell>
          <cell r="D450" t="str">
            <v>Vino</v>
          </cell>
          <cell r="E450">
            <v>1857</v>
          </cell>
          <cell r="F450">
            <v>1857</v>
          </cell>
          <cell r="G450">
            <v>1857</v>
          </cell>
          <cell r="H450" t="str">
            <v>Vino Tinto Don Nicanor Nieto Senetiner Malbec de 750 ml</v>
          </cell>
          <cell r="I450">
            <v>617</v>
          </cell>
          <cell r="J450">
            <v>6</v>
          </cell>
          <cell r="K450" t="str">
            <v>Botella</v>
          </cell>
          <cell r="L450">
            <v>1479.84</v>
          </cell>
          <cell r="M450">
            <v>246.64</v>
          </cell>
          <cell r="N450">
            <v>0.3</v>
          </cell>
          <cell r="O450">
            <v>443.95199999999994</v>
          </cell>
          <cell r="P450">
            <v>1923.7919999999999</v>
          </cell>
          <cell r="Q450">
            <v>320.63200000000001</v>
          </cell>
          <cell r="R450">
            <v>246.64</v>
          </cell>
          <cell r="S450"/>
          <cell r="T450"/>
          <cell r="U450"/>
          <cell r="V450">
            <v>246.64</v>
          </cell>
          <cell r="W450">
            <v>30</v>
          </cell>
          <cell r="X450">
            <v>0</v>
          </cell>
          <cell r="Y450"/>
        </row>
        <row r="451">
          <cell r="A451">
            <v>8410026047408</v>
          </cell>
          <cell r="B451" t="str">
            <v>PATXXVTXXXTEMXX0750M</v>
          </cell>
          <cell r="C451">
            <v>50202203</v>
          </cell>
          <cell r="D451" t="str">
            <v>Vino</v>
          </cell>
          <cell r="E451">
            <v>989</v>
          </cell>
          <cell r="F451">
            <v>989</v>
          </cell>
          <cell r="G451">
            <v>989</v>
          </cell>
          <cell r="H451" t="str">
            <v>Vino Tinto Federico Paternina Tempranillo T. de Casilla 750 ml</v>
          </cell>
          <cell r="I451">
            <v>19488</v>
          </cell>
          <cell r="J451">
            <v>6</v>
          </cell>
          <cell r="K451" t="str">
            <v>Botella</v>
          </cell>
          <cell r="L451">
            <v>516.99599999999998</v>
          </cell>
          <cell r="M451">
            <v>86.165999999999997</v>
          </cell>
          <cell r="N451">
            <v>0.26500000000000001</v>
          </cell>
          <cell r="O451">
            <v>137.00394</v>
          </cell>
          <cell r="P451">
            <v>653.99993999999992</v>
          </cell>
          <cell r="Q451">
            <v>108.99998999999998</v>
          </cell>
          <cell r="R451">
            <v>86.17</v>
          </cell>
          <cell r="S451"/>
          <cell r="T451"/>
          <cell r="U451"/>
          <cell r="V451">
            <v>86.17</v>
          </cell>
          <cell r="W451">
            <v>26.5</v>
          </cell>
          <cell r="X451">
            <v>4.0000000000048885E-3</v>
          </cell>
          <cell r="Y451"/>
        </row>
        <row r="452">
          <cell r="A452">
            <v>8410261033112</v>
          </cell>
          <cell r="B452" t="str">
            <v>DGAXXVBXXXXXXXX1000M</v>
          </cell>
          <cell r="C452">
            <v>50202203</v>
          </cell>
          <cell r="D452" t="str">
            <v>Vino</v>
          </cell>
          <cell r="E452">
            <v>1194</v>
          </cell>
          <cell r="F452">
            <v>1194</v>
          </cell>
          <cell r="G452">
            <v>1194</v>
          </cell>
          <cell r="H452" t="str">
            <v>Vino Blanco Don Garcia de 1000 ml</v>
          </cell>
          <cell r="I452">
            <v>3767</v>
          </cell>
          <cell r="J452">
            <v>12</v>
          </cell>
          <cell r="K452" t="str">
            <v>Botella</v>
          </cell>
          <cell r="L452">
            <v>531.22799999999995</v>
          </cell>
          <cell r="M452">
            <v>44.268999999999998</v>
          </cell>
          <cell r="N452">
            <v>0.26500000000000001</v>
          </cell>
          <cell r="O452">
            <v>140.77542</v>
          </cell>
          <cell r="P452">
            <v>672.00342000000001</v>
          </cell>
          <cell r="Q452">
            <v>56.000284999999998</v>
          </cell>
          <cell r="R452">
            <v>51.19</v>
          </cell>
          <cell r="S452"/>
          <cell r="T452"/>
          <cell r="U452"/>
          <cell r="V452">
            <v>51.19</v>
          </cell>
          <cell r="W452">
            <v>26.5</v>
          </cell>
          <cell r="X452">
            <v>6.9209999999999994</v>
          </cell>
          <cell r="Y452"/>
        </row>
        <row r="453">
          <cell r="A453">
            <v>8410261206448</v>
          </cell>
          <cell r="B453" t="str">
            <v>DSINAVTXXXTEMXX0750M</v>
          </cell>
          <cell r="C453">
            <v>50202203</v>
          </cell>
          <cell r="D453" t="str">
            <v>Vino</v>
          </cell>
          <cell r="E453">
            <v>1654</v>
          </cell>
          <cell r="F453">
            <v>1654</v>
          </cell>
          <cell r="G453">
            <v>1654</v>
          </cell>
          <cell r="H453" t="str">
            <v>Vino Tinto Don Simon Nature Tempranillo 750 ml</v>
          </cell>
          <cell r="I453">
            <v>1738</v>
          </cell>
          <cell r="J453">
            <v>12</v>
          </cell>
          <cell r="K453" t="str">
            <v>Botella</v>
          </cell>
          <cell r="L453">
            <v>668.77440000000001</v>
          </cell>
          <cell r="M453">
            <v>55.731200000000001</v>
          </cell>
          <cell r="N453">
            <v>0.26500000000000001</v>
          </cell>
          <cell r="O453">
            <v>177.22521600000002</v>
          </cell>
          <cell r="P453">
            <v>845.99961600000006</v>
          </cell>
          <cell r="Q453">
            <v>70.49996800000001</v>
          </cell>
          <cell r="R453">
            <v>65.72</v>
          </cell>
          <cell r="S453"/>
          <cell r="T453"/>
          <cell r="U453"/>
          <cell r="V453">
            <v>65.72</v>
          </cell>
          <cell r="W453">
            <v>26.5</v>
          </cell>
          <cell r="X453">
            <v>9.9887999999999977</v>
          </cell>
          <cell r="Y453"/>
        </row>
        <row r="454">
          <cell r="A454">
            <v>8410261206257</v>
          </cell>
          <cell r="B454" t="str">
            <v>DSISLVTXXXCABXX0750M</v>
          </cell>
          <cell r="C454">
            <v>50202203</v>
          </cell>
          <cell r="D454" t="str">
            <v>Vino</v>
          </cell>
          <cell r="E454">
            <v>1166</v>
          </cell>
          <cell r="F454">
            <v>1166</v>
          </cell>
          <cell r="G454">
            <v>1166</v>
          </cell>
          <cell r="H454" t="str">
            <v>Vino Tinto Don Simón Selección Cabernet Sauvignon de 750 ml</v>
          </cell>
          <cell r="I454">
            <v>7025</v>
          </cell>
          <cell r="J454">
            <v>12</v>
          </cell>
          <cell r="K454" t="str">
            <v>Botella</v>
          </cell>
          <cell r="L454">
            <v>697.2</v>
          </cell>
          <cell r="M454">
            <v>58.1</v>
          </cell>
          <cell r="N454">
            <v>0.26500000000000001</v>
          </cell>
          <cell r="O454">
            <v>184.75800000000001</v>
          </cell>
          <cell r="P454">
            <v>881.95800000000008</v>
          </cell>
          <cell r="Q454">
            <v>73.496500000000012</v>
          </cell>
          <cell r="R454">
            <v>58.1</v>
          </cell>
          <cell r="S454"/>
          <cell r="T454"/>
          <cell r="U454"/>
          <cell r="V454">
            <v>58.1</v>
          </cell>
          <cell r="W454">
            <v>26.5</v>
          </cell>
          <cell r="X454">
            <v>0</v>
          </cell>
          <cell r="Y454"/>
        </row>
        <row r="455">
          <cell r="A455">
            <v>8426411005144</v>
          </cell>
          <cell r="B455" t="str">
            <v>ANEXXVTXXXXXX140750M</v>
          </cell>
          <cell r="C455">
            <v>50202203</v>
          </cell>
          <cell r="D455" t="str">
            <v>Vino</v>
          </cell>
          <cell r="E455">
            <v>1477</v>
          </cell>
          <cell r="F455">
            <v>1477</v>
          </cell>
          <cell r="G455">
            <v>1477</v>
          </cell>
          <cell r="H455" t="str">
            <v>Vino Tinto El Anejon 14 0750 ml</v>
          </cell>
          <cell r="I455">
            <v>0</v>
          </cell>
          <cell r="J455">
            <v>3</v>
          </cell>
          <cell r="K455" t="str">
            <v>Botella</v>
          </cell>
          <cell r="L455">
            <v>5423.07</v>
          </cell>
          <cell r="M455">
            <v>1807.69</v>
          </cell>
          <cell r="N455">
            <v>0.3</v>
          </cell>
          <cell r="O455">
            <v>1626.9209999999998</v>
          </cell>
          <cell r="P455">
            <v>7049.991</v>
          </cell>
          <cell r="Q455">
            <v>2349.9969999999998</v>
          </cell>
          <cell r="R455">
            <v>1807.69</v>
          </cell>
          <cell r="S455"/>
          <cell r="T455"/>
          <cell r="U455"/>
          <cell r="V455">
            <v>1807.69</v>
          </cell>
          <cell r="W455">
            <v>30</v>
          </cell>
          <cell r="X455">
            <v>0</v>
          </cell>
          <cell r="Y455"/>
        </row>
        <row r="456">
          <cell r="A456">
            <v>8426411005151</v>
          </cell>
          <cell r="B456" t="str">
            <v>ANEXXVTXXXXXX150750M</v>
          </cell>
          <cell r="C456">
            <v>50202203</v>
          </cell>
          <cell r="D456" t="str">
            <v>Vino</v>
          </cell>
          <cell r="E456">
            <v>1610</v>
          </cell>
          <cell r="F456">
            <v>1610</v>
          </cell>
          <cell r="G456">
            <v>1610</v>
          </cell>
          <cell r="H456" t="str">
            <v>Vino Tinto El Anejon 15 de 0750m</v>
          </cell>
          <cell r="I456">
            <v>0</v>
          </cell>
          <cell r="J456">
            <v>3</v>
          </cell>
          <cell r="K456" t="str">
            <v>Botella</v>
          </cell>
          <cell r="L456">
            <v>6461.5499999999993</v>
          </cell>
          <cell r="M456">
            <v>2153.85</v>
          </cell>
          <cell r="N456">
            <v>0.3</v>
          </cell>
          <cell r="O456">
            <v>1938.4649999999997</v>
          </cell>
          <cell r="P456">
            <v>8400.0149999999994</v>
          </cell>
          <cell r="Q456">
            <v>2800.0049999999997</v>
          </cell>
          <cell r="R456">
            <v>2153.85</v>
          </cell>
          <cell r="S456"/>
          <cell r="T456"/>
          <cell r="U456"/>
          <cell r="V456">
            <v>2153.85</v>
          </cell>
          <cell r="W456">
            <v>30</v>
          </cell>
          <cell r="X456">
            <v>0</v>
          </cell>
          <cell r="Y456"/>
        </row>
        <row r="457">
          <cell r="A457">
            <v>8426411015150</v>
          </cell>
          <cell r="B457" t="str">
            <v>ANEXXVTXXXXXX151500M</v>
          </cell>
          <cell r="C457">
            <v>50202203</v>
          </cell>
          <cell r="D457" t="str">
            <v>Vino</v>
          </cell>
          <cell r="E457">
            <v>1611</v>
          </cell>
          <cell r="F457">
            <v>1611</v>
          </cell>
          <cell r="G457">
            <v>1611</v>
          </cell>
          <cell r="H457" t="str">
            <v>Vino Tinto El Anejon 15 de 1500 m</v>
          </cell>
          <cell r="I457">
            <v>0</v>
          </cell>
          <cell r="J457">
            <v>3</v>
          </cell>
          <cell r="K457" t="str">
            <v>Botella</v>
          </cell>
          <cell r="L457">
            <v>13557.689999999999</v>
          </cell>
          <cell r="M457">
            <v>4519.2299999999996</v>
          </cell>
          <cell r="N457">
            <v>0.3</v>
          </cell>
          <cell r="O457">
            <v>4067.3069999999993</v>
          </cell>
          <cell r="P457">
            <v>17624.996999999999</v>
          </cell>
          <cell r="Q457">
            <v>5874.9989999999998</v>
          </cell>
          <cell r="R457">
            <v>4519.2299999999996</v>
          </cell>
          <cell r="S457"/>
          <cell r="T457"/>
          <cell r="U457"/>
          <cell r="V457">
            <v>4519.2299999999996</v>
          </cell>
          <cell r="W457">
            <v>30</v>
          </cell>
          <cell r="X457">
            <v>0</v>
          </cell>
          <cell r="Y457"/>
        </row>
        <row r="458">
          <cell r="A458">
            <v>8410261031187</v>
          </cell>
          <cell r="B458" t="str">
            <v>DGAXXVTXXXXXXXX1000M</v>
          </cell>
          <cell r="C458">
            <v>50202203</v>
          </cell>
          <cell r="D458" t="str">
            <v>Vino</v>
          </cell>
          <cell r="E458">
            <v>1195</v>
          </cell>
          <cell r="F458">
            <v>1195</v>
          </cell>
          <cell r="G458">
            <v>1195</v>
          </cell>
          <cell r="H458" t="str">
            <v>Vino Tinto Don Garcia de 1000 ml</v>
          </cell>
          <cell r="I458">
            <v>6362</v>
          </cell>
          <cell r="J458">
            <v>12</v>
          </cell>
          <cell r="K458" t="str">
            <v>Botella</v>
          </cell>
          <cell r="L458">
            <v>531.22799999999995</v>
          </cell>
          <cell r="M458">
            <v>44.268999999999998</v>
          </cell>
          <cell r="N458">
            <v>0.26500000000000001</v>
          </cell>
          <cell r="O458">
            <v>140.77542</v>
          </cell>
          <cell r="P458">
            <v>672.00342000000001</v>
          </cell>
          <cell r="Q458">
            <v>56.000284999999998</v>
          </cell>
          <cell r="R458">
            <v>51.19</v>
          </cell>
          <cell r="S458"/>
          <cell r="T458"/>
          <cell r="U458"/>
          <cell r="V458">
            <v>51.19</v>
          </cell>
          <cell r="W458">
            <v>26.5</v>
          </cell>
          <cell r="X458">
            <v>6.9209999999999994</v>
          </cell>
          <cell r="Y458"/>
        </row>
        <row r="459">
          <cell r="A459">
            <v>8426411005168</v>
          </cell>
          <cell r="B459" t="str">
            <v>ANEXXVTXXXXXX160750M</v>
          </cell>
          <cell r="C459">
            <v>50202203</v>
          </cell>
          <cell r="D459" t="str">
            <v>Vino</v>
          </cell>
          <cell r="E459">
            <v>1703</v>
          </cell>
          <cell r="F459">
            <v>1703</v>
          </cell>
          <cell r="G459">
            <v>1703</v>
          </cell>
          <cell r="H459" t="str">
            <v>Vino Tinto El Anejon 16 de 0750 m</v>
          </cell>
          <cell r="I459">
            <v>0</v>
          </cell>
          <cell r="J459">
            <v>3</v>
          </cell>
          <cell r="K459" t="str">
            <v>Botella</v>
          </cell>
          <cell r="L459">
            <v>6461.5349999999999</v>
          </cell>
          <cell r="M459">
            <v>2153.8449999999998</v>
          </cell>
          <cell r="N459">
            <v>0.3</v>
          </cell>
          <cell r="O459">
            <v>1938.4604999999999</v>
          </cell>
          <cell r="P459">
            <v>8399.9954999999991</v>
          </cell>
          <cell r="Q459">
            <v>2799.9984999999997</v>
          </cell>
          <cell r="R459">
            <v>2153.84</v>
          </cell>
          <cell r="S459"/>
          <cell r="T459"/>
          <cell r="U459"/>
          <cell r="V459">
            <v>2153.84</v>
          </cell>
          <cell r="W459">
            <v>30</v>
          </cell>
          <cell r="X459">
            <v>-4.999999999654392E-3</v>
          </cell>
          <cell r="Y459"/>
        </row>
        <row r="460">
          <cell r="A460">
            <v>8426411015167</v>
          </cell>
          <cell r="B460" t="str">
            <v>ANEXXVTXXXXXX161500M</v>
          </cell>
          <cell r="C460">
            <v>50202203</v>
          </cell>
          <cell r="D460" t="str">
            <v>Vino</v>
          </cell>
          <cell r="E460">
            <v>1711</v>
          </cell>
          <cell r="F460">
            <v>1711</v>
          </cell>
          <cell r="G460">
            <v>1711</v>
          </cell>
          <cell r="H460" t="str">
            <v>Vino Tinto El Anejon 16 de 1500 m</v>
          </cell>
          <cell r="I460">
            <v>0</v>
          </cell>
          <cell r="J460">
            <v>3</v>
          </cell>
          <cell r="K460" t="str">
            <v>Botella</v>
          </cell>
          <cell r="L460">
            <v>13557.689999999999</v>
          </cell>
          <cell r="M460">
            <v>4519.2299999999996</v>
          </cell>
          <cell r="N460">
            <v>0.3</v>
          </cell>
          <cell r="O460">
            <v>4067.3069999999993</v>
          </cell>
          <cell r="P460">
            <v>17624.996999999999</v>
          </cell>
          <cell r="Q460">
            <v>5874.9989999999998</v>
          </cell>
          <cell r="R460">
            <v>4519.2299999999996</v>
          </cell>
          <cell r="S460"/>
          <cell r="T460"/>
          <cell r="U460"/>
          <cell r="V460">
            <v>4519.2299999999996</v>
          </cell>
          <cell r="W460">
            <v>30</v>
          </cell>
          <cell r="X460">
            <v>0</v>
          </cell>
          <cell r="Y460"/>
        </row>
        <row r="461">
          <cell r="A461">
            <v>8426411005182</v>
          </cell>
          <cell r="B461" t="str">
            <v>ANEXXVTXXXXXX180750M</v>
          </cell>
          <cell r="C461">
            <v>50202203</v>
          </cell>
          <cell r="D461" t="str">
            <v>Vino</v>
          </cell>
          <cell r="E461">
            <v>0</v>
          </cell>
          <cell r="F461">
            <v>1841</v>
          </cell>
          <cell r="G461">
            <v>1841</v>
          </cell>
          <cell r="H461" t="str">
            <v>Vino Tinto El Anejon 18 de 0750m</v>
          </cell>
          <cell r="I461">
            <v>752</v>
          </cell>
          <cell r="J461">
            <v>3</v>
          </cell>
          <cell r="K461" t="str">
            <v>Botella</v>
          </cell>
          <cell r="L461">
            <v>6692.3099999999995</v>
          </cell>
          <cell r="M461">
            <v>2230.77</v>
          </cell>
          <cell r="N461">
            <v>0.3</v>
          </cell>
          <cell r="O461">
            <v>2007.6929999999998</v>
          </cell>
          <cell r="P461">
            <v>8700.0029999999988</v>
          </cell>
          <cell r="Q461">
            <v>2900.0009999999997</v>
          </cell>
          <cell r="R461">
            <v>2230.77</v>
          </cell>
          <cell r="S461"/>
          <cell r="T461"/>
          <cell r="U461"/>
          <cell r="V461">
            <v>2230.77</v>
          </cell>
          <cell r="W461">
            <v>30</v>
          </cell>
          <cell r="X461">
            <v>0</v>
          </cell>
          <cell r="Y461"/>
        </row>
        <row r="462">
          <cell r="A462">
            <v>8426411015099</v>
          </cell>
          <cell r="B462" t="str">
            <v>ANEXXVTXXXXXX091500M</v>
          </cell>
          <cell r="C462">
            <v>50202203</v>
          </cell>
          <cell r="D462" t="str">
            <v>Vino</v>
          </cell>
          <cell r="E462">
            <v>186</v>
          </cell>
          <cell r="F462">
            <v>186</v>
          </cell>
          <cell r="G462">
            <v>186</v>
          </cell>
          <cell r="H462" t="str">
            <v>Vino Tinto El Anejon Cuesta de las liebres 09 de 1500 ml</v>
          </cell>
          <cell r="I462">
            <v>0</v>
          </cell>
          <cell r="J462">
            <v>1</v>
          </cell>
          <cell r="K462" t="str">
            <v>Botella</v>
          </cell>
          <cell r="L462">
            <v>2807.69</v>
          </cell>
          <cell r="M462">
            <v>2807.69</v>
          </cell>
          <cell r="N462">
            <v>0.3</v>
          </cell>
          <cell r="O462">
            <v>842.30700000000002</v>
          </cell>
          <cell r="P462">
            <v>3649.9970000000003</v>
          </cell>
          <cell r="Q462">
            <v>3649.9970000000003</v>
          </cell>
          <cell r="R462">
            <v>2807.69</v>
          </cell>
          <cell r="S462"/>
          <cell r="T462"/>
          <cell r="U462"/>
          <cell r="V462">
            <v>2807.69</v>
          </cell>
          <cell r="W462">
            <v>30</v>
          </cell>
          <cell r="X462">
            <v>0</v>
          </cell>
          <cell r="Y462"/>
        </row>
        <row r="463">
          <cell r="A463">
            <v>8426411015129</v>
          </cell>
          <cell r="B463" t="str">
            <v>ANEXXVTXXXXXX121500M</v>
          </cell>
          <cell r="C463">
            <v>50202203</v>
          </cell>
          <cell r="D463" t="str">
            <v>Vino</v>
          </cell>
          <cell r="E463">
            <v>1227</v>
          </cell>
          <cell r="F463">
            <v>1227</v>
          </cell>
          <cell r="G463">
            <v>1227</v>
          </cell>
          <cell r="H463" t="str">
            <v>Vino Tinto El Anejon de la Cuesta de las Liebres 12 de 1500 ml</v>
          </cell>
          <cell r="I463">
            <v>0</v>
          </cell>
          <cell r="J463">
            <v>3</v>
          </cell>
          <cell r="K463" t="str">
            <v>Botella</v>
          </cell>
          <cell r="L463">
            <v>11411.55</v>
          </cell>
          <cell r="M463">
            <v>3803.85</v>
          </cell>
          <cell r="N463">
            <v>0.3</v>
          </cell>
          <cell r="O463">
            <v>3423.4649999999997</v>
          </cell>
          <cell r="P463">
            <v>14835.014999999999</v>
          </cell>
          <cell r="Q463">
            <v>4945.0050000000001</v>
          </cell>
          <cell r="R463">
            <v>3803.85</v>
          </cell>
          <cell r="S463"/>
          <cell r="T463"/>
          <cell r="U463"/>
          <cell r="V463">
            <v>3803.85</v>
          </cell>
          <cell r="W463">
            <v>30</v>
          </cell>
          <cell r="X463">
            <v>0</v>
          </cell>
          <cell r="Y463"/>
        </row>
        <row r="464">
          <cell r="A464">
            <v>8410026240403</v>
          </cell>
          <cell r="B464" t="str">
            <v>PATXXVTGRVXXXXX0750M</v>
          </cell>
          <cell r="C464">
            <v>50202203</v>
          </cell>
          <cell r="D464" t="str">
            <v>Vino</v>
          </cell>
          <cell r="E464">
            <v>1088</v>
          </cell>
          <cell r="F464">
            <v>1088</v>
          </cell>
          <cell r="G464">
            <v>1088</v>
          </cell>
          <cell r="H464" t="str">
            <v>Vino Tinto Federico Paternina Gran Reserva de 750 ml</v>
          </cell>
          <cell r="I464">
            <v>0</v>
          </cell>
          <cell r="J464">
            <v>6</v>
          </cell>
          <cell r="K464" t="str">
            <v>Botella</v>
          </cell>
          <cell r="L464">
            <v>1643.46</v>
          </cell>
          <cell r="M464">
            <v>273.91000000000003</v>
          </cell>
          <cell r="N464">
            <v>0.26500000000000001</v>
          </cell>
          <cell r="O464">
            <v>435.51690000000002</v>
          </cell>
          <cell r="P464">
            <v>2078.9769000000001</v>
          </cell>
          <cell r="Q464">
            <v>346.49615</v>
          </cell>
          <cell r="R464">
            <v>273.91000000000003</v>
          </cell>
          <cell r="S464"/>
          <cell r="T464"/>
          <cell r="U464"/>
          <cell r="V464">
            <v>273.91000000000003</v>
          </cell>
          <cell r="W464">
            <v>26.5</v>
          </cell>
          <cell r="X464">
            <v>0</v>
          </cell>
          <cell r="Y464"/>
        </row>
        <row r="465">
          <cell r="A465">
            <v>8410261206455</v>
          </cell>
          <cell r="B465" t="str">
            <v>DSINAVTXXXMERXX0750M</v>
          </cell>
          <cell r="C465">
            <v>50202203</v>
          </cell>
          <cell r="D465" t="str">
            <v>Vino</v>
          </cell>
          <cell r="E465">
            <v>1653</v>
          </cell>
          <cell r="F465">
            <v>1653</v>
          </cell>
          <cell r="G465">
            <v>1653</v>
          </cell>
          <cell r="H465" t="str">
            <v>Vino Tinto Don Simon Nature Merlot 750 ml</v>
          </cell>
          <cell r="I465">
            <v>1273</v>
          </cell>
          <cell r="J465">
            <v>12</v>
          </cell>
          <cell r="K465" t="str">
            <v>Botella</v>
          </cell>
          <cell r="L465">
            <v>668.77440000000001</v>
          </cell>
          <cell r="M465">
            <v>55.731200000000001</v>
          </cell>
          <cell r="N465">
            <v>0.26500000000000001</v>
          </cell>
          <cell r="O465">
            <v>177.22521600000002</v>
          </cell>
          <cell r="P465">
            <v>845.99961600000006</v>
          </cell>
          <cell r="Q465">
            <v>70.49996800000001</v>
          </cell>
          <cell r="R465">
            <v>65.72</v>
          </cell>
          <cell r="S465"/>
          <cell r="T465"/>
          <cell r="U465"/>
          <cell r="V465">
            <v>65.72</v>
          </cell>
          <cell r="W465">
            <v>26.5</v>
          </cell>
          <cell r="X465">
            <v>9.9887999999999977</v>
          </cell>
          <cell r="Y465"/>
        </row>
        <row r="466">
          <cell r="A466">
            <v>8429073018668</v>
          </cell>
          <cell r="B466" t="str">
            <v>DOFXXVTXXXXXX160750M</v>
          </cell>
          <cell r="C466">
            <v>50202203</v>
          </cell>
          <cell r="D466" t="str">
            <v>Vino</v>
          </cell>
          <cell r="E466">
            <v>1497</v>
          </cell>
          <cell r="F466">
            <v>1497</v>
          </cell>
          <cell r="G466">
            <v>1497</v>
          </cell>
          <cell r="H466" t="str">
            <v>Vino Tinto Finca Dofi 16 de 0750m</v>
          </cell>
          <cell r="I466">
            <v>0</v>
          </cell>
          <cell r="J466">
            <v>6</v>
          </cell>
          <cell r="K466" t="str">
            <v>Botella</v>
          </cell>
          <cell r="L466">
            <v>8630.76</v>
          </cell>
          <cell r="M466">
            <v>1438.46</v>
          </cell>
          <cell r="N466">
            <v>0.26500000000000001</v>
          </cell>
          <cell r="O466">
            <v>2287.1514000000002</v>
          </cell>
          <cell r="P466">
            <v>10917.911400000001</v>
          </cell>
          <cell r="Q466">
            <v>1819.6519000000001</v>
          </cell>
          <cell r="R466">
            <v>1438.46</v>
          </cell>
          <cell r="S466"/>
          <cell r="T466"/>
          <cell r="U466"/>
          <cell r="V466">
            <v>1438.46</v>
          </cell>
          <cell r="W466">
            <v>26.5</v>
          </cell>
          <cell r="X466">
            <v>0</v>
          </cell>
          <cell r="Y466"/>
        </row>
        <row r="467">
          <cell r="A467">
            <v>8429073019665</v>
          </cell>
          <cell r="B467" t="str">
            <v/>
          </cell>
          <cell r="C467">
            <v>50202203</v>
          </cell>
          <cell r="D467" t="str">
            <v>Vino</v>
          </cell>
          <cell r="E467">
            <v>0</v>
          </cell>
          <cell r="F467">
            <v>0</v>
          </cell>
          <cell r="G467">
            <v>0</v>
          </cell>
          <cell r="H467" t="str">
            <v>Vino Tinto Finca Dofi 17 de 0750m</v>
          </cell>
          <cell r="I467">
            <v>0</v>
          </cell>
          <cell r="J467">
            <v>6</v>
          </cell>
          <cell r="K467" t="str">
            <v>Botella</v>
          </cell>
          <cell r="L467">
            <v>9230.76</v>
          </cell>
          <cell r="M467">
            <v>1538.46</v>
          </cell>
          <cell r="N467">
            <v>0.3</v>
          </cell>
          <cell r="O467">
            <v>2769.2280000000001</v>
          </cell>
          <cell r="P467">
            <v>11999.988000000001</v>
          </cell>
          <cell r="Q467">
            <v>1999.9980000000003</v>
          </cell>
          <cell r="R467">
            <v>0</v>
          </cell>
          <cell r="S467"/>
          <cell r="T467"/>
          <cell r="U467"/>
          <cell r="V467">
            <v>1538.46</v>
          </cell>
          <cell r="W467">
            <v>30</v>
          </cell>
          <cell r="X467">
            <v>0</v>
          </cell>
          <cell r="Y467"/>
        </row>
        <row r="468">
          <cell r="A468">
            <v>8429073020661</v>
          </cell>
          <cell r="B468" t="str">
            <v>DOFXXVTXXXXXX180750M</v>
          </cell>
          <cell r="C468">
            <v>50202203</v>
          </cell>
          <cell r="D468" t="str">
            <v>Vino</v>
          </cell>
          <cell r="E468">
            <v>1774</v>
          </cell>
          <cell r="F468">
            <v>1774</v>
          </cell>
          <cell r="G468">
            <v>1774</v>
          </cell>
          <cell r="H468" t="str">
            <v>Vino Tinto Finca Dofi 18 de 0750m</v>
          </cell>
          <cell r="I468">
            <v>0</v>
          </cell>
          <cell r="J468">
            <v>6</v>
          </cell>
          <cell r="K468" t="str">
            <v>Botella</v>
          </cell>
          <cell r="L468">
            <v>9230.7720000000008</v>
          </cell>
          <cell r="M468">
            <v>1538.462</v>
          </cell>
          <cell r="N468">
            <v>0.3</v>
          </cell>
          <cell r="O468">
            <v>2769.2316000000001</v>
          </cell>
          <cell r="P468">
            <v>12000.0036</v>
          </cell>
          <cell r="Q468">
            <v>2000.0006000000001</v>
          </cell>
          <cell r="R468">
            <v>1538.46</v>
          </cell>
          <cell r="S468"/>
          <cell r="T468"/>
          <cell r="U468"/>
          <cell r="V468">
            <v>1538.46</v>
          </cell>
          <cell r="W468">
            <v>30</v>
          </cell>
          <cell r="X468">
            <v>-1.9999999999527063E-3</v>
          </cell>
          <cell r="Y468"/>
        </row>
        <row r="469">
          <cell r="A469">
            <v>8437011601766</v>
          </cell>
          <cell r="B469" t="str">
            <v>FPGXXVTXXXXXX160750M</v>
          </cell>
          <cell r="C469">
            <v>50202203</v>
          </cell>
          <cell r="D469" t="str">
            <v>Vino</v>
          </cell>
          <cell r="E469">
            <v>1466</v>
          </cell>
          <cell r="F469">
            <v>1466</v>
          </cell>
          <cell r="G469">
            <v>1466</v>
          </cell>
          <cell r="H469" t="str">
            <v>Vino Tinto Flor de Pingus 16 de 0750 ml</v>
          </cell>
          <cell r="I469">
            <v>0</v>
          </cell>
          <cell r="J469">
            <v>6</v>
          </cell>
          <cell r="K469" t="str">
            <v>Botella</v>
          </cell>
          <cell r="L469">
            <v>12276.900000000001</v>
          </cell>
          <cell r="M469">
            <v>2046.15</v>
          </cell>
          <cell r="N469">
            <v>0.26500000000000001</v>
          </cell>
          <cell r="O469">
            <v>3253.3785000000007</v>
          </cell>
          <cell r="P469">
            <v>15530.278500000002</v>
          </cell>
          <cell r="Q469">
            <v>2588.3797500000005</v>
          </cell>
          <cell r="R469">
            <v>2046.15</v>
          </cell>
          <cell r="S469"/>
          <cell r="T469"/>
          <cell r="U469"/>
          <cell r="V469">
            <v>2046.15</v>
          </cell>
          <cell r="W469">
            <v>26.5</v>
          </cell>
          <cell r="X469">
            <v>0</v>
          </cell>
          <cell r="Y469"/>
        </row>
        <row r="470">
          <cell r="A470">
            <v>8437011601889</v>
          </cell>
          <cell r="B470" t="str">
            <v>FPGXXVTXXXXXX170750M</v>
          </cell>
          <cell r="C470">
            <v>50202203</v>
          </cell>
          <cell r="D470" t="str">
            <v>Vino</v>
          </cell>
          <cell r="E470">
            <v>0</v>
          </cell>
          <cell r="F470">
            <v>0</v>
          </cell>
          <cell r="G470">
            <v>0</v>
          </cell>
          <cell r="H470" t="str">
            <v>Vino Tinto Flor de Pingus 17 de 0750m</v>
          </cell>
          <cell r="I470">
            <v>0</v>
          </cell>
          <cell r="J470">
            <v>6</v>
          </cell>
          <cell r="K470" t="str">
            <v>Botella</v>
          </cell>
          <cell r="L470">
            <v>12346.14</v>
          </cell>
          <cell r="M470">
            <v>2057.69</v>
          </cell>
          <cell r="N470">
            <v>0.3</v>
          </cell>
          <cell r="O470">
            <v>3703.8419999999996</v>
          </cell>
          <cell r="P470">
            <v>16049.982</v>
          </cell>
          <cell r="Q470">
            <v>2674.9969999999998</v>
          </cell>
          <cell r="R470">
            <v>2057.69</v>
          </cell>
          <cell r="S470"/>
          <cell r="T470"/>
          <cell r="U470"/>
          <cell r="V470">
            <v>2057.69</v>
          </cell>
          <cell r="W470">
            <v>30</v>
          </cell>
          <cell r="X470">
            <v>0</v>
          </cell>
          <cell r="Y470"/>
        </row>
        <row r="471">
          <cell r="A471">
            <v>8437019818074</v>
          </cell>
          <cell r="B471" t="str">
            <v>FPGXXVTXXXXXX180750M</v>
          </cell>
          <cell r="C471">
            <v>50202203</v>
          </cell>
          <cell r="D471" t="str">
            <v>Vino</v>
          </cell>
          <cell r="E471">
            <v>1768</v>
          </cell>
          <cell r="F471">
            <v>1768</v>
          </cell>
          <cell r="G471">
            <v>1768</v>
          </cell>
          <cell r="H471" t="str">
            <v>Vino Tinto Flor de Pingus 18 de 0750m</v>
          </cell>
          <cell r="I471">
            <v>8</v>
          </cell>
          <cell r="J471">
            <v>6</v>
          </cell>
          <cell r="K471" t="str">
            <v>Botella</v>
          </cell>
          <cell r="L471">
            <v>12346.14</v>
          </cell>
          <cell r="M471">
            <v>2057.69</v>
          </cell>
          <cell r="N471">
            <v>0.3</v>
          </cell>
          <cell r="O471">
            <v>3703.8419999999996</v>
          </cell>
          <cell r="P471">
            <v>16049.982</v>
          </cell>
          <cell r="Q471">
            <v>2674.9969999999998</v>
          </cell>
          <cell r="R471">
            <v>2057.69</v>
          </cell>
          <cell r="S471"/>
          <cell r="T471"/>
          <cell r="U471"/>
          <cell r="V471">
            <v>2057.69</v>
          </cell>
          <cell r="W471">
            <v>30</v>
          </cell>
          <cell r="X471">
            <v>0</v>
          </cell>
          <cell r="Y471"/>
        </row>
        <row r="472">
          <cell r="A472">
            <v>8437019818197</v>
          </cell>
          <cell r="B472" t="str">
            <v>FPGXXVTXXXXXX190750M</v>
          </cell>
          <cell r="C472">
            <v>50202203</v>
          </cell>
          <cell r="D472" t="str">
            <v>Vino</v>
          </cell>
          <cell r="E472">
            <v>1860</v>
          </cell>
          <cell r="F472">
            <v>1860</v>
          </cell>
          <cell r="G472">
            <v>1860</v>
          </cell>
          <cell r="H472" t="str">
            <v>Vino Tinto Flor de Pingus 19 de 0750 m</v>
          </cell>
          <cell r="I472">
            <v>1469</v>
          </cell>
          <cell r="J472">
            <v>6</v>
          </cell>
          <cell r="K472" t="str">
            <v>Botella</v>
          </cell>
          <cell r="L472">
            <v>14769.234</v>
          </cell>
          <cell r="M472">
            <v>2461.5390000000002</v>
          </cell>
          <cell r="N472">
            <v>0.3</v>
          </cell>
          <cell r="O472">
            <v>4430.7701999999999</v>
          </cell>
          <cell r="P472">
            <v>19200.004199999999</v>
          </cell>
          <cell r="Q472">
            <v>3200.0007000000001</v>
          </cell>
          <cell r="R472">
            <v>2461.54</v>
          </cell>
          <cell r="S472"/>
          <cell r="T472"/>
          <cell r="U472"/>
          <cell r="V472">
            <v>2461.54</v>
          </cell>
          <cell r="W472">
            <v>30</v>
          </cell>
          <cell r="X472">
            <v>9.9999999974897946E-4</v>
          </cell>
          <cell r="Y472"/>
        </row>
        <row r="473">
          <cell r="A473">
            <v>7804320442273</v>
          </cell>
          <cell r="B473" t="str">
            <v>ISNXXVTXXXCABXX0750M</v>
          </cell>
          <cell r="C473">
            <v>50202203</v>
          </cell>
          <cell r="D473" t="str">
            <v>Vino</v>
          </cell>
          <cell r="E473">
            <v>1470</v>
          </cell>
          <cell r="F473">
            <v>1470</v>
          </cell>
          <cell r="G473">
            <v>1470</v>
          </cell>
          <cell r="H473" t="str">
            <v>Vino Tinto Isla Negra Cabernet Sauvignon de 750 ml</v>
          </cell>
          <cell r="I473">
            <v>15297</v>
          </cell>
          <cell r="J473">
            <v>6</v>
          </cell>
          <cell r="K473" t="str">
            <v>Botella</v>
          </cell>
          <cell r="L473">
            <v>394.38</v>
          </cell>
          <cell r="M473">
            <v>65.73</v>
          </cell>
          <cell r="N473">
            <v>0.26500000000000001</v>
          </cell>
          <cell r="O473">
            <v>104.5107</v>
          </cell>
          <cell r="P473">
            <v>498.89069999999998</v>
          </cell>
          <cell r="Q473">
            <v>83.148449999999997</v>
          </cell>
          <cell r="R473">
            <v>65.73</v>
          </cell>
          <cell r="S473"/>
          <cell r="T473"/>
          <cell r="U473"/>
          <cell r="V473">
            <v>65.73</v>
          </cell>
          <cell r="W473">
            <v>26.5</v>
          </cell>
          <cell r="X473">
            <v>0</v>
          </cell>
          <cell r="Y473"/>
        </row>
        <row r="474">
          <cell r="A474">
            <v>7804320131436</v>
          </cell>
          <cell r="B474" t="str">
            <v>ISNXXVTXXXCAMXX0750M</v>
          </cell>
          <cell r="C474">
            <v>50202203</v>
          </cell>
          <cell r="D474" t="str">
            <v>Vino</v>
          </cell>
          <cell r="E474">
            <v>1471</v>
          </cell>
          <cell r="F474">
            <v>1471</v>
          </cell>
          <cell r="G474">
            <v>1471</v>
          </cell>
          <cell r="H474" t="str">
            <v>Vino Tinto Isla Negra Carmenere de 750m</v>
          </cell>
          <cell r="I474">
            <v>12105</v>
          </cell>
          <cell r="J474">
            <v>6</v>
          </cell>
          <cell r="K474" t="str">
            <v>Botella</v>
          </cell>
          <cell r="L474">
            <v>394.38</v>
          </cell>
          <cell r="M474">
            <v>65.73</v>
          </cell>
          <cell r="N474">
            <v>0.26500000000000001</v>
          </cell>
          <cell r="O474">
            <v>104.5107</v>
          </cell>
          <cell r="P474">
            <v>498.89069999999998</v>
          </cell>
          <cell r="Q474">
            <v>83.148449999999997</v>
          </cell>
          <cell r="R474">
            <v>65.73</v>
          </cell>
          <cell r="S474"/>
          <cell r="T474"/>
          <cell r="U474"/>
          <cell r="V474">
            <v>65.73</v>
          </cell>
          <cell r="W474">
            <v>26.5</v>
          </cell>
          <cell r="X474">
            <v>0</v>
          </cell>
          <cell r="Y474"/>
        </row>
        <row r="475">
          <cell r="A475">
            <v>7804320404509</v>
          </cell>
          <cell r="B475" t="str">
            <v>ISNXXVTXXXMERXX0750M</v>
          </cell>
          <cell r="C475">
            <v>50202203</v>
          </cell>
          <cell r="D475" t="str">
            <v>Vino</v>
          </cell>
          <cell r="E475">
            <v>1472</v>
          </cell>
          <cell r="F475">
            <v>1472</v>
          </cell>
          <cell r="G475">
            <v>1472</v>
          </cell>
          <cell r="H475" t="str">
            <v>Vino Tinto Isla Negra Merlot de 750ml</v>
          </cell>
          <cell r="I475">
            <v>21585</v>
          </cell>
          <cell r="J475">
            <v>6</v>
          </cell>
          <cell r="K475" t="str">
            <v>Botella</v>
          </cell>
          <cell r="L475">
            <v>394.38</v>
          </cell>
          <cell r="M475">
            <v>65.73</v>
          </cell>
          <cell r="N475">
            <v>0.26500000000000001</v>
          </cell>
          <cell r="O475">
            <v>104.5107</v>
          </cell>
          <cell r="P475">
            <v>498.89069999999998</v>
          </cell>
          <cell r="Q475">
            <v>83.148449999999997</v>
          </cell>
          <cell r="R475">
            <v>65.73</v>
          </cell>
          <cell r="S475"/>
          <cell r="T475"/>
          <cell r="U475"/>
          <cell r="V475">
            <v>65.73</v>
          </cell>
          <cell r="W475">
            <v>26.5</v>
          </cell>
          <cell r="X475">
            <v>0</v>
          </cell>
          <cell r="Y475"/>
        </row>
        <row r="476">
          <cell r="A476">
            <v>7804320750187</v>
          </cell>
          <cell r="B476" t="str">
            <v>ISNXXVTXXXSYRXX0750M</v>
          </cell>
          <cell r="C476">
            <v>50202203</v>
          </cell>
          <cell r="D476" t="str">
            <v>Vino</v>
          </cell>
          <cell r="E476">
            <v>1507</v>
          </cell>
          <cell r="F476">
            <v>1507</v>
          </cell>
          <cell r="G476">
            <v>1507</v>
          </cell>
          <cell r="H476" t="str">
            <v>Vino Tinto Isla Negra Syrah de 750 ml</v>
          </cell>
          <cell r="I476">
            <v>19578</v>
          </cell>
          <cell r="J476">
            <v>6</v>
          </cell>
          <cell r="K476" t="str">
            <v>Botella</v>
          </cell>
          <cell r="L476">
            <v>394.38</v>
          </cell>
          <cell r="M476">
            <v>65.73</v>
          </cell>
          <cell r="N476">
            <v>0.26500000000000001</v>
          </cell>
          <cell r="O476">
            <v>104.5107</v>
          </cell>
          <cell r="P476">
            <v>498.89069999999998</v>
          </cell>
          <cell r="Q476">
            <v>83.148449999999997</v>
          </cell>
          <cell r="R476">
            <v>65.73</v>
          </cell>
          <cell r="S476"/>
          <cell r="T476"/>
          <cell r="U476"/>
          <cell r="V476">
            <v>65.73</v>
          </cell>
          <cell r="W476">
            <v>26.5</v>
          </cell>
          <cell r="X476">
            <v>0</v>
          </cell>
          <cell r="Y476"/>
        </row>
        <row r="477">
          <cell r="A477">
            <v>8429073018538</v>
          </cell>
          <cell r="B477" t="str">
            <v>ERMXXVTXXXXXX160750M</v>
          </cell>
          <cell r="C477">
            <v>50202203</v>
          </cell>
          <cell r="D477" t="str">
            <v>Vino</v>
          </cell>
          <cell r="E477">
            <v>1498</v>
          </cell>
          <cell r="F477">
            <v>1498</v>
          </cell>
          <cell r="G477">
            <v>1498</v>
          </cell>
          <cell r="H477" t="str">
            <v>Vino Tinto L' Ermita 16 de 0750 ml</v>
          </cell>
          <cell r="I477">
            <v>0</v>
          </cell>
          <cell r="J477">
            <v>6</v>
          </cell>
          <cell r="K477" t="str">
            <v>Botella</v>
          </cell>
          <cell r="L477">
            <v>111230.76</v>
          </cell>
          <cell r="M477">
            <v>18538.46</v>
          </cell>
          <cell r="N477">
            <v>0.3</v>
          </cell>
          <cell r="O477">
            <v>33369.227999999996</v>
          </cell>
          <cell r="P477">
            <v>144599.98799999998</v>
          </cell>
          <cell r="Q477">
            <v>24099.997999999996</v>
          </cell>
          <cell r="R477">
            <v>18538.46</v>
          </cell>
          <cell r="S477"/>
          <cell r="T477"/>
          <cell r="U477"/>
          <cell r="V477">
            <v>18538.46</v>
          </cell>
          <cell r="W477">
            <v>30</v>
          </cell>
          <cell r="X477">
            <v>0</v>
          </cell>
          <cell r="Y477"/>
        </row>
        <row r="478">
          <cell r="A478">
            <v>8429073019535</v>
          </cell>
          <cell r="B478" t="str">
            <v>ERMXXVTXXXXXX170750M</v>
          </cell>
          <cell r="C478">
            <v>50202203</v>
          </cell>
          <cell r="D478" t="str">
            <v>Vino</v>
          </cell>
          <cell r="E478">
            <v>1635</v>
          </cell>
          <cell r="F478">
            <v>1635</v>
          </cell>
          <cell r="G478">
            <v>1635</v>
          </cell>
          <cell r="H478" t="str">
            <v>Vino Tinto L' Ermita 17 de 750 ml</v>
          </cell>
          <cell r="I478">
            <v>0</v>
          </cell>
          <cell r="J478">
            <v>6</v>
          </cell>
          <cell r="K478" t="str">
            <v>Botella</v>
          </cell>
          <cell r="L478">
            <v>125307.69</v>
          </cell>
          <cell r="M478">
            <v>20884.615000000002</v>
          </cell>
          <cell r="N478">
            <v>0.3</v>
          </cell>
          <cell r="O478">
            <v>37592.307000000001</v>
          </cell>
          <cell r="P478">
            <v>162899.997</v>
          </cell>
          <cell r="Q478">
            <v>27149.999500000002</v>
          </cell>
          <cell r="R478">
            <v>20884.62</v>
          </cell>
          <cell r="S478"/>
          <cell r="T478"/>
          <cell r="U478"/>
          <cell r="V478">
            <v>20884.62</v>
          </cell>
          <cell r="W478">
            <v>30</v>
          </cell>
          <cell r="X478">
            <v>4.9999999973806553E-3</v>
          </cell>
          <cell r="Y478"/>
        </row>
        <row r="479">
          <cell r="A479">
            <v>8429073020531</v>
          </cell>
          <cell r="B479" t="str">
            <v>ERMXXVTXXXXXX180750M</v>
          </cell>
          <cell r="C479">
            <v>50202203</v>
          </cell>
          <cell r="D479" t="str">
            <v>Vino</v>
          </cell>
          <cell r="E479">
            <v>1791</v>
          </cell>
          <cell r="F479">
            <v>1791</v>
          </cell>
          <cell r="G479">
            <v>1791</v>
          </cell>
          <cell r="H479" t="str">
            <v>Vino Tinto L' Ermita 18 de 0750 m</v>
          </cell>
          <cell r="I479">
            <v>0</v>
          </cell>
          <cell r="J479">
            <v>6</v>
          </cell>
          <cell r="K479" t="str">
            <v>Botella</v>
          </cell>
          <cell r="L479">
            <v>125307.69</v>
          </cell>
          <cell r="M479">
            <v>20884.615000000002</v>
          </cell>
          <cell r="N479">
            <v>0.3</v>
          </cell>
          <cell r="O479">
            <v>37592.307000000001</v>
          </cell>
          <cell r="P479">
            <v>162899.997</v>
          </cell>
          <cell r="Q479">
            <v>27149.999500000002</v>
          </cell>
          <cell r="R479">
            <v>20884.62</v>
          </cell>
          <cell r="S479"/>
          <cell r="T479"/>
          <cell r="U479"/>
          <cell r="V479">
            <v>20884.62</v>
          </cell>
          <cell r="W479">
            <v>30</v>
          </cell>
          <cell r="X479">
            <v>4.9999999973806553E-3</v>
          </cell>
          <cell r="Y479"/>
        </row>
        <row r="480">
          <cell r="A480">
            <v>7798051951121</v>
          </cell>
          <cell r="B480" t="str">
            <v>LDAXXVTXXXMALXX0750M</v>
          </cell>
          <cell r="C480">
            <v>50202203</v>
          </cell>
          <cell r="D480" t="str">
            <v>Vino</v>
          </cell>
          <cell r="E480">
            <v>1659</v>
          </cell>
          <cell r="F480">
            <v>1659</v>
          </cell>
          <cell r="G480">
            <v>1659</v>
          </cell>
          <cell r="H480" t="str">
            <v>Vino Tinto La Danza de Altos Las Hormigas de 750 ml</v>
          </cell>
          <cell r="I480">
            <v>2866</v>
          </cell>
          <cell r="J480">
            <v>6</v>
          </cell>
          <cell r="K480" t="str">
            <v>Botella</v>
          </cell>
          <cell r="L480">
            <v>675.89</v>
          </cell>
          <cell r="M480">
            <v>112.64833333333333</v>
          </cell>
          <cell r="N480">
            <v>0.26500000000000001</v>
          </cell>
          <cell r="O480">
            <v>179.11085</v>
          </cell>
          <cell r="P480">
            <v>855.00085000000001</v>
          </cell>
          <cell r="Q480">
            <v>142.50014166666668</v>
          </cell>
          <cell r="R480">
            <v>112.65</v>
          </cell>
          <cell r="S480"/>
          <cell r="T480"/>
          <cell r="U480"/>
          <cell r="V480">
            <v>112.65</v>
          </cell>
          <cell r="W480">
            <v>26.5</v>
          </cell>
          <cell r="X480">
            <v>1.6666666666793617E-3</v>
          </cell>
          <cell r="Y480"/>
        </row>
        <row r="481">
          <cell r="A481">
            <v>8437013426602</v>
          </cell>
          <cell r="B481" t="str">
            <v>MACXXVTXXXXXX143000M</v>
          </cell>
          <cell r="C481">
            <v>50202203</v>
          </cell>
          <cell r="D481" t="str">
            <v>Vino</v>
          </cell>
          <cell r="E481">
            <v>1555</v>
          </cell>
          <cell r="F481">
            <v>1555</v>
          </cell>
          <cell r="G481">
            <v>1555</v>
          </cell>
          <cell r="H481" t="str">
            <v>Vino Tinto Macan 14 de 3000 ml</v>
          </cell>
          <cell r="I481">
            <v>0</v>
          </cell>
          <cell r="J481">
            <v>1</v>
          </cell>
          <cell r="K481" t="str">
            <v>Botella</v>
          </cell>
          <cell r="L481">
            <v>9538.4599999999991</v>
          </cell>
          <cell r="M481">
            <v>9538.4599999999991</v>
          </cell>
          <cell r="N481">
            <v>0.3</v>
          </cell>
          <cell r="O481">
            <v>2861.5379999999996</v>
          </cell>
          <cell r="P481">
            <v>12399.998</v>
          </cell>
          <cell r="Q481">
            <v>12399.998</v>
          </cell>
          <cell r="R481">
            <v>9538.4599999999991</v>
          </cell>
          <cell r="S481"/>
          <cell r="T481"/>
          <cell r="U481"/>
          <cell r="V481">
            <v>9538.4599999999991</v>
          </cell>
          <cell r="W481">
            <v>30</v>
          </cell>
          <cell r="X481">
            <v>0</v>
          </cell>
          <cell r="Y481"/>
        </row>
        <row r="482">
          <cell r="A482">
            <v>8437013426619</v>
          </cell>
          <cell r="B482" t="str">
            <v>MACXXVTXXXXXX146000M</v>
          </cell>
          <cell r="C482">
            <v>50202203</v>
          </cell>
          <cell r="D482" t="str">
            <v>Vino</v>
          </cell>
          <cell r="E482">
            <v>1556</v>
          </cell>
          <cell r="F482">
            <v>1556</v>
          </cell>
          <cell r="G482">
            <v>1556</v>
          </cell>
          <cell r="H482" t="str">
            <v>Vino Tinto Macan 14 de 6000 ml</v>
          </cell>
          <cell r="I482">
            <v>0</v>
          </cell>
          <cell r="J482">
            <v>1</v>
          </cell>
          <cell r="K482" t="str">
            <v>Botella</v>
          </cell>
          <cell r="L482">
            <v>19423.080000000002</v>
          </cell>
          <cell r="M482">
            <v>19423.080000000002</v>
          </cell>
          <cell r="N482">
            <v>0.3</v>
          </cell>
          <cell r="O482">
            <v>5826.924</v>
          </cell>
          <cell r="P482">
            <v>25250.004000000001</v>
          </cell>
          <cell r="Q482">
            <v>25250.004000000001</v>
          </cell>
          <cell r="R482">
            <v>19423.080000000002</v>
          </cell>
          <cell r="S482"/>
          <cell r="T482"/>
          <cell r="U482"/>
          <cell r="V482">
            <v>19423.080000000002</v>
          </cell>
          <cell r="W482">
            <v>30</v>
          </cell>
          <cell r="X482">
            <v>0</v>
          </cell>
          <cell r="Y482"/>
        </row>
        <row r="483">
          <cell r="A483">
            <v>8436028380459</v>
          </cell>
          <cell r="B483" t="str">
            <v>LMLXXVTXXXXXXXX0750M</v>
          </cell>
          <cell r="C483">
            <v>50202203</v>
          </cell>
          <cell r="D483" t="str">
            <v>Vino</v>
          </cell>
          <cell r="E483">
            <v>1588</v>
          </cell>
          <cell r="F483">
            <v>1588</v>
          </cell>
          <cell r="G483">
            <v>1588</v>
          </cell>
          <cell r="H483" t="str">
            <v>Vino Tinto La Maldita de 750 ml</v>
          </cell>
          <cell r="I483">
            <v>5258</v>
          </cell>
          <cell r="J483">
            <v>6</v>
          </cell>
          <cell r="K483" t="str">
            <v>Botella</v>
          </cell>
          <cell r="L483">
            <v>880.19999999999993</v>
          </cell>
          <cell r="M483">
            <v>146.69999999999999</v>
          </cell>
          <cell r="N483">
            <v>0.26500000000000001</v>
          </cell>
          <cell r="O483">
            <v>233.25299999999999</v>
          </cell>
          <cell r="P483">
            <v>1113.453</v>
          </cell>
          <cell r="Q483">
            <v>185.57550000000001</v>
          </cell>
          <cell r="R483">
            <v>146.69999999999999</v>
          </cell>
          <cell r="S483"/>
          <cell r="T483"/>
          <cell r="U483"/>
          <cell r="V483">
            <v>146.69999999999999</v>
          </cell>
          <cell r="W483">
            <v>26.5</v>
          </cell>
          <cell r="X483">
            <v>0</v>
          </cell>
          <cell r="Y483"/>
        </row>
        <row r="484">
          <cell r="A484">
            <v>7790762052838</v>
          </cell>
          <cell r="B484" t="str">
            <v>MASXXVTXXXCFCXX0750M</v>
          </cell>
          <cell r="C484">
            <v>50202203</v>
          </cell>
          <cell r="D484" t="str">
            <v>Vino</v>
          </cell>
          <cell r="E484">
            <v>1017</v>
          </cell>
          <cell r="F484">
            <v>1017</v>
          </cell>
          <cell r="G484">
            <v>1017</v>
          </cell>
          <cell r="H484" t="str">
            <v>Vino Tinto La Mascota Cabernet France de 750 ml</v>
          </cell>
          <cell r="I484">
            <v>0</v>
          </cell>
          <cell r="J484">
            <v>6</v>
          </cell>
          <cell r="K484" t="str">
            <v>Botella</v>
          </cell>
          <cell r="L484">
            <v>1015.02</v>
          </cell>
          <cell r="M484">
            <v>169.17</v>
          </cell>
          <cell r="N484">
            <v>0.26500000000000001</v>
          </cell>
          <cell r="O484">
            <v>268.9803</v>
          </cell>
          <cell r="P484">
            <v>1284.0002999999999</v>
          </cell>
          <cell r="Q484">
            <v>214.00004999999999</v>
          </cell>
          <cell r="R484">
            <v>169.17</v>
          </cell>
          <cell r="S484"/>
          <cell r="T484"/>
          <cell r="U484"/>
          <cell r="V484">
            <v>169.17</v>
          </cell>
          <cell r="W484">
            <v>26.5</v>
          </cell>
          <cell r="X484">
            <v>0</v>
          </cell>
          <cell r="Y484"/>
        </row>
        <row r="485">
          <cell r="A485">
            <v>7790762050858</v>
          </cell>
          <cell r="B485" t="str">
            <v>MASXXVTXXXSHZXX0750M</v>
          </cell>
          <cell r="C485">
            <v>50202203</v>
          </cell>
          <cell r="D485" t="str">
            <v>Vino</v>
          </cell>
          <cell r="E485">
            <v>0</v>
          </cell>
          <cell r="F485">
            <v>1018</v>
          </cell>
          <cell r="G485">
            <v>1018</v>
          </cell>
          <cell r="H485" t="str">
            <v>Vino Tinto La Mascota Shiraz de 750 ml</v>
          </cell>
          <cell r="I485">
            <v>0</v>
          </cell>
          <cell r="J485">
            <v>6</v>
          </cell>
          <cell r="K485" t="str">
            <v>Botella</v>
          </cell>
          <cell r="L485">
            <v>1015.02</v>
          </cell>
          <cell r="M485">
            <v>169.17</v>
          </cell>
          <cell r="N485">
            <v>0.26500000000000001</v>
          </cell>
          <cell r="O485">
            <v>268.9803</v>
          </cell>
          <cell r="P485">
            <v>1284.0002999999999</v>
          </cell>
          <cell r="Q485">
            <v>214.00004999999999</v>
          </cell>
          <cell r="R485">
            <v>169.17</v>
          </cell>
          <cell r="S485"/>
          <cell r="T485"/>
          <cell r="U485"/>
          <cell r="V485">
            <v>169.17</v>
          </cell>
          <cell r="W485">
            <v>30</v>
          </cell>
          <cell r="X485">
            <v>0</v>
          </cell>
          <cell r="Y485"/>
        </row>
        <row r="486">
          <cell r="A486">
            <v>8429073016299</v>
          </cell>
          <cell r="B486" t="str">
            <v>TERXXVTXXXXXX150750M</v>
          </cell>
          <cell r="C486">
            <v>50202203</v>
          </cell>
          <cell r="D486" t="str">
            <v>Vino</v>
          </cell>
          <cell r="E486">
            <v>1289</v>
          </cell>
          <cell r="F486">
            <v>1289</v>
          </cell>
          <cell r="G486">
            <v>1289</v>
          </cell>
          <cell r="H486" t="str">
            <v>Vino Tinto Les Terrasses 15 de 750 ml</v>
          </cell>
          <cell r="I486">
            <v>79</v>
          </cell>
          <cell r="J486">
            <v>12</v>
          </cell>
          <cell r="K486" t="str">
            <v>Botella</v>
          </cell>
          <cell r="L486">
            <v>8400</v>
          </cell>
          <cell r="M486">
            <v>700</v>
          </cell>
          <cell r="N486">
            <v>0.3</v>
          </cell>
          <cell r="O486">
            <v>2520</v>
          </cell>
          <cell r="P486">
            <v>10920</v>
          </cell>
          <cell r="Q486">
            <v>910</v>
          </cell>
          <cell r="R486">
            <v>700</v>
          </cell>
          <cell r="S486"/>
          <cell r="T486"/>
          <cell r="U486"/>
          <cell r="V486">
            <v>700</v>
          </cell>
          <cell r="W486">
            <v>30</v>
          </cell>
          <cell r="X486">
            <v>0</v>
          </cell>
          <cell r="Y486"/>
        </row>
        <row r="487">
          <cell r="A487">
            <v>8429073019290</v>
          </cell>
          <cell r="B487" t="str">
            <v>TERXXVTXXXXXX170750M</v>
          </cell>
          <cell r="C487">
            <v>50202203</v>
          </cell>
          <cell r="D487" t="str">
            <v>Vino</v>
          </cell>
          <cell r="E487">
            <v>1734</v>
          </cell>
          <cell r="F487">
            <v>1734</v>
          </cell>
          <cell r="G487">
            <v>1734</v>
          </cell>
          <cell r="H487" t="str">
            <v>Vino Tinto Les Terrasses 17 de 750 ml</v>
          </cell>
          <cell r="I487">
            <v>3</v>
          </cell>
          <cell r="J487">
            <v>12</v>
          </cell>
          <cell r="K487" t="str">
            <v>Botella</v>
          </cell>
          <cell r="L487">
            <v>8538.4920000000002</v>
          </cell>
          <cell r="M487">
            <v>711.54100000000005</v>
          </cell>
          <cell r="N487">
            <v>0.3</v>
          </cell>
          <cell r="O487">
            <v>2561.5475999999999</v>
          </cell>
          <cell r="P487">
            <v>11100.0396</v>
          </cell>
          <cell r="Q487">
            <v>925.00329999999997</v>
          </cell>
          <cell r="R487">
            <v>711.53</v>
          </cell>
          <cell r="S487"/>
          <cell r="T487"/>
          <cell r="U487"/>
          <cell r="V487">
            <v>711.53</v>
          </cell>
          <cell r="W487">
            <v>30</v>
          </cell>
          <cell r="X487">
            <v>-1.1000000000080945E-2</v>
          </cell>
          <cell r="Y487"/>
        </row>
        <row r="488">
          <cell r="A488">
            <v>8429073022207</v>
          </cell>
          <cell r="B488" t="str">
            <v>TERXXVTXXXXXX200750M</v>
          </cell>
          <cell r="C488">
            <v>50202203</v>
          </cell>
          <cell r="D488" t="str">
            <v>Vino</v>
          </cell>
          <cell r="E488">
            <v>1858</v>
          </cell>
          <cell r="F488">
            <v>1858</v>
          </cell>
          <cell r="G488">
            <v>1858</v>
          </cell>
          <cell r="H488" t="str">
            <v>Vino Tinto Les Terrasses 20 de 0750m</v>
          </cell>
          <cell r="I488">
            <v>532</v>
          </cell>
          <cell r="J488">
            <v>12</v>
          </cell>
          <cell r="K488" t="str">
            <v>Botella</v>
          </cell>
          <cell r="L488">
            <v>9046.152</v>
          </cell>
          <cell r="M488">
            <v>753.846</v>
          </cell>
          <cell r="N488">
            <v>0.3</v>
          </cell>
          <cell r="O488">
            <v>2713.8456000000001</v>
          </cell>
          <cell r="P488">
            <v>11759.997600000001</v>
          </cell>
          <cell r="Q488">
            <v>979.99980000000005</v>
          </cell>
          <cell r="R488">
            <v>753.85</v>
          </cell>
          <cell r="S488"/>
          <cell r="T488"/>
          <cell r="U488"/>
          <cell r="V488">
            <v>753.85</v>
          </cell>
          <cell r="W488">
            <v>30</v>
          </cell>
          <cell r="X488">
            <v>4.0000000000190994E-3</v>
          </cell>
          <cell r="Y488"/>
        </row>
        <row r="489">
          <cell r="A489">
            <v>8437013426596</v>
          </cell>
          <cell r="B489" t="str">
            <v>MACXXVTXXXXXX141500M</v>
          </cell>
          <cell r="C489">
            <v>50202203</v>
          </cell>
          <cell r="D489" t="str">
            <v>Vino</v>
          </cell>
          <cell r="E489">
            <v>1554</v>
          </cell>
          <cell r="F489">
            <v>1554</v>
          </cell>
          <cell r="G489">
            <v>1554</v>
          </cell>
          <cell r="H489" t="str">
            <v>Vino Tinto Macan 14 de 1500 ml</v>
          </cell>
          <cell r="I489">
            <v>0</v>
          </cell>
          <cell r="J489">
            <v>1</v>
          </cell>
          <cell r="K489" t="str">
            <v>Botella</v>
          </cell>
          <cell r="L489">
            <v>3892.31</v>
          </cell>
          <cell r="M489">
            <v>3892.31</v>
          </cell>
          <cell r="N489">
            <v>0.3</v>
          </cell>
          <cell r="O489">
            <v>1167.693</v>
          </cell>
          <cell r="P489">
            <v>5060.0029999999997</v>
          </cell>
          <cell r="Q489">
            <v>5060.0029999999997</v>
          </cell>
          <cell r="R489">
            <v>3892.31</v>
          </cell>
          <cell r="S489"/>
          <cell r="T489"/>
          <cell r="U489"/>
          <cell r="V489">
            <v>3892.31</v>
          </cell>
          <cell r="W489">
            <v>30</v>
          </cell>
          <cell r="X489">
            <v>0</v>
          </cell>
          <cell r="Y489"/>
        </row>
        <row r="490">
          <cell r="A490">
            <v>8437013426572</v>
          </cell>
          <cell r="B490" t="str">
            <v>MACXXVTXXXXXX140750M</v>
          </cell>
          <cell r="C490">
            <v>50202203</v>
          </cell>
          <cell r="D490" t="str">
            <v>Vino</v>
          </cell>
          <cell r="E490">
            <v>1553</v>
          </cell>
          <cell r="F490">
            <v>1553</v>
          </cell>
          <cell r="G490">
            <v>1553</v>
          </cell>
          <cell r="H490" t="str">
            <v>Vino Tinto Macan 14 de 750 ml</v>
          </cell>
          <cell r="I490">
            <v>0</v>
          </cell>
          <cell r="J490">
            <v>6</v>
          </cell>
          <cell r="K490" t="str">
            <v>Botella</v>
          </cell>
          <cell r="L490">
            <v>9230.76</v>
          </cell>
          <cell r="M490">
            <v>1538.46</v>
          </cell>
          <cell r="N490">
            <v>0.3</v>
          </cell>
          <cell r="O490">
            <v>2769.2280000000001</v>
          </cell>
          <cell r="P490">
            <v>11999.988000000001</v>
          </cell>
          <cell r="Q490">
            <v>1999.9980000000003</v>
          </cell>
          <cell r="R490">
            <v>1538.46</v>
          </cell>
          <cell r="S490"/>
          <cell r="T490"/>
          <cell r="U490"/>
          <cell r="V490">
            <v>1538.46</v>
          </cell>
          <cell r="W490">
            <v>30</v>
          </cell>
          <cell r="X490">
            <v>0</v>
          </cell>
          <cell r="Y490"/>
        </row>
        <row r="491">
          <cell r="A491">
            <v>8437013426657</v>
          </cell>
          <cell r="B491" t="str">
            <v>MACCIVTXXXXXX143000M</v>
          </cell>
          <cell r="C491">
            <v>50202203</v>
          </cell>
          <cell r="D491" t="str">
            <v>Vino</v>
          </cell>
          <cell r="E491">
            <v>1454</v>
          </cell>
          <cell r="F491">
            <v>1454</v>
          </cell>
          <cell r="G491">
            <v>1454</v>
          </cell>
          <cell r="H491" t="str">
            <v>Vino Tinto Macan Clásico 14 de 3000 m</v>
          </cell>
          <cell r="I491">
            <v>0</v>
          </cell>
          <cell r="J491">
            <v>1</v>
          </cell>
          <cell r="K491" t="str">
            <v>Botella</v>
          </cell>
          <cell r="L491">
            <v>4830.7700000000004</v>
          </cell>
          <cell r="M491">
            <v>4830.7700000000004</v>
          </cell>
          <cell r="N491">
            <v>0.3</v>
          </cell>
          <cell r="O491">
            <v>1449.231</v>
          </cell>
          <cell r="P491">
            <v>6280.0010000000002</v>
          </cell>
          <cell r="Q491">
            <v>6280.0010000000002</v>
          </cell>
          <cell r="R491">
            <v>4830.7700000000004</v>
          </cell>
          <cell r="S491"/>
          <cell r="T491"/>
          <cell r="U491"/>
          <cell r="V491">
            <v>4830.7700000000004</v>
          </cell>
          <cell r="W491">
            <v>30</v>
          </cell>
          <cell r="X491">
            <v>0</v>
          </cell>
          <cell r="Y491"/>
        </row>
        <row r="492">
          <cell r="A492">
            <v>8437013426695</v>
          </cell>
          <cell r="B492" t="str">
            <v>MACXXVTXXXXXX151500M</v>
          </cell>
          <cell r="C492">
            <v>50202203</v>
          </cell>
          <cell r="D492" t="str">
            <v>Vino</v>
          </cell>
          <cell r="E492">
            <v>1680</v>
          </cell>
          <cell r="F492">
            <v>1680</v>
          </cell>
          <cell r="G492">
            <v>1680</v>
          </cell>
          <cell r="H492" t="str">
            <v>Vino Tinto Macan 15 de 1500 ml</v>
          </cell>
          <cell r="I492">
            <v>0</v>
          </cell>
          <cell r="J492">
            <v>1</v>
          </cell>
          <cell r="K492" t="str">
            <v>Botella</v>
          </cell>
          <cell r="L492">
            <v>4407.6899999999996</v>
          </cell>
          <cell r="M492">
            <v>4407.6899999999996</v>
          </cell>
          <cell r="N492">
            <v>0.3</v>
          </cell>
          <cell r="O492">
            <v>1322.3069999999998</v>
          </cell>
          <cell r="P492">
            <v>5729.9969999999994</v>
          </cell>
          <cell r="Q492">
            <v>5729.9969999999994</v>
          </cell>
          <cell r="R492">
            <v>4407.6899999999996</v>
          </cell>
          <cell r="S492"/>
          <cell r="T492"/>
          <cell r="U492"/>
          <cell r="V492">
            <v>4407.6899999999996</v>
          </cell>
          <cell r="W492">
            <v>30</v>
          </cell>
          <cell r="X492">
            <v>0</v>
          </cell>
          <cell r="Y492"/>
        </row>
        <row r="493">
          <cell r="A493">
            <v>8437013426756</v>
          </cell>
          <cell r="B493" t="str">
            <v>MACCIVTXXXXXX153000M</v>
          </cell>
          <cell r="C493">
            <v>50202203</v>
          </cell>
          <cell r="D493" t="str">
            <v>Vino</v>
          </cell>
          <cell r="E493">
            <v>1551</v>
          </cell>
          <cell r="F493">
            <v>1551</v>
          </cell>
          <cell r="G493">
            <v>1551</v>
          </cell>
          <cell r="H493" t="str">
            <v>Vino Tinto Macan Clasico 15 de 3000 ml</v>
          </cell>
          <cell r="I493">
            <v>0</v>
          </cell>
          <cell r="J493">
            <v>1</v>
          </cell>
          <cell r="K493" t="str">
            <v>Botella</v>
          </cell>
          <cell r="L493">
            <v>5673.08</v>
          </cell>
          <cell r="M493">
            <v>5673.08</v>
          </cell>
          <cell r="N493">
            <v>0.3</v>
          </cell>
          <cell r="O493">
            <v>1701.924</v>
          </cell>
          <cell r="P493">
            <v>7375.0039999999999</v>
          </cell>
          <cell r="Q493">
            <v>7375.0039999999999</v>
          </cell>
          <cell r="R493">
            <v>5673.08</v>
          </cell>
          <cell r="S493"/>
          <cell r="T493"/>
          <cell r="U493"/>
          <cell r="V493">
            <v>5673.08</v>
          </cell>
          <cell r="W493">
            <v>30</v>
          </cell>
          <cell r="X493">
            <v>0</v>
          </cell>
          <cell r="Y493"/>
        </row>
        <row r="494">
          <cell r="A494">
            <v>8437013426763</v>
          </cell>
          <cell r="B494" t="str">
            <v>MACCIVTXXXXXX156000M</v>
          </cell>
          <cell r="C494">
            <v>50202203</v>
          </cell>
          <cell r="D494" t="str">
            <v>Vino</v>
          </cell>
          <cell r="E494">
            <v>1552</v>
          </cell>
          <cell r="F494">
            <v>1552</v>
          </cell>
          <cell r="G494">
            <v>1552</v>
          </cell>
          <cell r="H494" t="str">
            <v>Vino Tinto Macan Clasico 15 de 6000 ml</v>
          </cell>
          <cell r="I494">
            <v>0</v>
          </cell>
          <cell r="J494">
            <v>1</v>
          </cell>
          <cell r="K494" t="str">
            <v>Botella</v>
          </cell>
          <cell r="L494">
            <v>11538.46</v>
          </cell>
          <cell r="M494">
            <v>11538.46</v>
          </cell>
          <cell r="N494">
            <v>0.3</v>
          </cell>
          <cell r="O494">
            <v>3461.5379999999996</v>
          </cell>
          <cell r="P494">
            <v>14999.998</v>
          </cell>
          <cell r="Q494">
            <v>14999.998</v>
          </cell>
          <cell r="R494">
            <v>11538.46</v>
          </cell>
          <cell r="S494"/>
          <cell r="T494"/>
          <cell r="U494"/>
          <cell r="V494">
            <v>11538.46</v>
          </cell>
          <cell r="W494">
            <v>30</v>
          </cell>
          <cell r="X494">
            <v>0</v>
          </cell>
          <cell r="Y494"/>
        </row>
        <row r="495">
          <cell r="A495">
            <v>8437013426671</v>
          </cell>
          <cell r="B495" t="str">
            <v>MACXXVTXXXXXX150750M</v>
          </cell>
          <cell r="C495">
            <v>50202203</v>
          </cell>
          <cell r="D495" t="str">
            <v>Vino</v>
          </cell>
          <cell r="E495">
            <v>1679</v>
          </cell>
          <cell r="F495">
            <v>1679</v>
          </cell>
          <cell r="G495">
            <v>1679</v>
          </cell>
          <cell r="H495" t="str">
            <v>Vino Tinto Macan 15 de 750 ml</v>
          </cell>
          <cell r="I495">
            <v>1560</v>
          </cell>
          <cell r="J495">
            <v>6</v>
          </cell>
          <cell r="K495" t="str">
            <v>Botella</v>
          </cell>
          <cell r="L495">
            <v>10061.538</v>
          </cell>
          <cell r="M495">
            <v>1676.923</v>
          </cell>
          <cell r="N495">
            <v>0.3</v>
          </cell>
          <cell r="O495">
            <v>3018.4614000000001</v>
          </cell>
          <cell r="P495">
            <v>13079.999400000001</v>
          </cell>
          <cell r="Q495">
            <v>2179.9999000000003</v>
          </cell>
          <cell r="R495">
            <v>1676.92</v>
          </cell>
          <cell r="S495"/>
          <cell r="T495"/>
          <cell r="U495"/>
          <cell r="V495">
            <v>1676.92</v>
          </cell>
          <cell r="W495">
            <v>30</v>
          </cell>
          <cell r="X495">
            <v>-2.9999999999290594E-3</v>
          </cell>
          <cell r="Y495"/>
        </row>
        <row r="496">
          <cell r="A496">
            <v>8437013426794</v>
          </cell>
          <cell r="B496" t="str">
            <v>MACXXVTXXXXXX161500M</v>
          </cell>
          <cell r="C496">
            <v>50202203</v>
          </cell>
          <cell r="D496" t="str">
            <v>Vino</v>
          </cell>
          <cell r="E496">
            <v>1816</v>
          </cell>
          <cell r="F496">
            <v>1816</v>
          </cell>
          <cell r="G496">
            <v>1816</v>
          </cell>
          <cell r="H496" t="str">
            <v>Vino Tinto Macan 16 de 1500 m</v>
          </cell>
          <cell r="I496">
            <v>0</v>
          </cell>
          <cell r="J496">
            <v>1</v>
          </cell>
          <cell r="K496" t="str">
            <v>Botella</v>
          </cell>
          <cell r="L496">
            <v>4461.54</v>
          </cell>
          <cell r="M496">
            <v>4461.54</v>
          </cell>
          <cell r="N496">
            <v>0.3</v>
          </cell>
          <cell r="O496">
            <v>1338.462</v>
          </cell>
          <cell r="P496">
            <v>5800.0020000000004</v>
          </cell>
          <cell r="Q496">
            <v>5800.0020000000004</v>
          </cell>
          <cell r="R496">
            <v>4461.54</v>
          </cell>
          <cell r="S496"/>
          <cell r="T496"/>
          <cell r="U496"/>
          <cell r="V496">
            <v>4461.54</v>
          </cell>
          <cell r="W496">
            <v>30</v>
          </cell>
          <cell r="X496">
            <v>0</v>
          </cell>
          <cell r="Y496"/>
        </row>
        <row r="497">
          <cell r="A497">
            <v>8437013426770</v>
          </cell>
          <cell r="B497" t="str">
            <v>MACXXVTXXXXXX160750M</v>
          </cell>
          <cell r="C497">
            <v>50202203</v>
          </cell>
          <cell r="D497" t="str">
            <v>Vino</v>
          </cell>
          <cell r="E497">
            <v>0</v>
          </cell>
          <cell r="F497">
            <v>0</v>
          </cell>
          <cell r="G497">
            <v>0</v>
          </cell>
          <cell r="H497" t="str">
            <v>Vino Tinto Macan 16 de 750 m</v>
          </cell>
          <cell r="I497">
            <v>2495</v>
          </cell>
          <cell r="J497">
            <v>6</v>
          </cell>
          <cell r="K497" t="str">
            <v>Botella</v>
          </cell>
          <cell r="L497">
            <v>10061.52</v>
          </cell>
          <cell r="M497">
            <v>1676.92</v>
          </cell>
          <cell r="N497">
            <v>0</v>
          </cell>
          <cell r="O497">
            <v>0</v>
          </cell>
          <cell r="P497">
            <v>10061.52</v>
          </cell>
          <cell r="Q497">
            <v>1676.92</v>
          </cell>
          <cell r="R497">
            <v>0</v>
          </cell>
          <cell r="S497"/>
          <cell r="T497"/>
          <cell r="U497"/>
          <cell r="V497">
            <v>1676.92</v>
          </cell>
          <cell r="W497">
            <v>30</v>
          </cell>
          <cell r="X497">
            <v>0</v>
          </cell>
          <cell r="Y497"/>
        </row>
        <row r="498">
          <cell r="A498">
            <v>8437013426893</v>
          </cell>
          <cell r="B498" t="str">
            <v>MACXXVTXXXXXX171500M</v>
          </cell>
          <cell r="C498">
            <v>50202203</v>
          </cell>
          <cell r="D498" t="str">
            <v>Vino</v>
          </cell>
          <cell r="E498">
            <v>1862</v>
          </cell>
          <cell r="F498">
            <v>1862</v>
          </cell>
          <cell r="G498">
            <v>1862</v>
          </cell>
          <cell r="H498" t="str">
            <v>Vino Tinto Macan 17 de 1500 ml</v>
          </cell>
          <cell r="I498">
            <v>49</v>
          </cell>
          <cell r="J498">
            <v>1</v>
          </cell>
          <cell r="K498" t="str">
            <v>Botella</v>
          </cell>
          <cell r="L498">
            <v>4407.6899999999996</v>
          </cell>
          <cell r="M498">
            <v>4407.6899999999996</v>
          </cell>
          <cell r="N498">
            <v>0.3</v>
          </cell>
          <cell r="O498">
            <v>1322.3069999999998</v>
          </cell>
          <cell r="P498">
            <v>5729.9969999999994</v>
          </cell>
          <cell r="Q498">
            <v>5729.9969999999994</v>
          </cell>
          <cell r="R498">
            <v>4407.6899999999996</v>
          </cell>
          <cell r="S498"/>
          <cell r="T498"/>
          <cell r="U498"/>
          <cell r="V498">
            <v>4407.6899999999996</v>
          </cell>
          <cell r="W498">
            <v>30</v>
          </cell>
          <cell r="X498">
            <v>0</v>
          </cell>
          <cell r="Y498"/>
        </row>
        <row r="499">
          <cell r="A499">
            <v>8437013426879</v>
          </cell>
          <cell r="B499" t="str">
            <v>MACXXVTXXXXXX170750M</v>
          </cell>
          <cell r="C499">
            <v>50202203</v>
          </cell>
          <cell r="D499" t="str">
            <v>Vino</v>
          </cell>
          <cell r="E499">
            <v>0</v>
          </cell>
          <cell r="F499">
            <v>1861</v>
          </cell>
          <cell r="G499">
            <v>1861</v>
          </cell>
          <cell r="H499" t="str">
            <v>Vino Tinto Macan 17 de 750 m</v>
          </cell>
          <cell r="I499">
            <v>1377</v>
          </cell>
          <cell r="J499">
            <v>6</v>
          </cell>
          <cell r="K499" t="str">
            <v>Botella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/>
          <cell r="T499"/>
          <cell r="U499"/>
          <cell r="V499">
            <v>0</v>
          </cell>
          <cell r="W499">
            <v>0</v>
          </cell>
          <cell r="X499">
            <v>0</v>
          </cell>
          <cell r="Y499"/>
        </row>
        <row r="500">
          <cell r="A500">
            <v>8437013426541</v>
          </cell>
          <cell r="B500" t="str">
            <v>MACCIVTXXXXXX131500M</v>
          </cell>
          <cell r="C500">
            <v>50202203</v>
          </cell>
          <cell r="D500" t="str">
            <v>Vino</v>
          </cell>
          <cell r="E500">
            <v>1312</v>
          </cell>
          <cell r="F500">
            <v>1312</v>
          </cell>
          <cell r="G500">
            <v>1312</v>
          </cell>
          <cell r="H500" t="str">
            <v>Vino Tinto Macan Clasico 13 de 1500 ml</v>
          </cell>
          <cell r="I500">
            <v>0</v>
          </cell>
          <cell r="J500">
            <v>1</v>
          </cell>
          <cell r="K500" t="str">
            <v>Botella</v>
          </cell>
          <cell r="L500">
            <v>1944.66</v>
          </cell>
          <cell r="M500">
            <v>1944.66</v>
          </cell>
          <cell r="N500">
            <v>0.26500000000000001</v>
          </cell>
          <cell r="O500">
            <v>515.33490000000006</v>
          </cell>
          <cell r="P500">
            <v>2459.9949000000001</v>
          </cell>
          <cell r="Q500">
            <v>2459.9949000000001</v>
          </cell>
          <cell r="R500">
            <v>1944.66</v>
          </cell>
          <cell r="S500"/>
          <cell r="T500"/>
          <cell r="U500"/>
          <cell r="V500">
            <v>1944.66</v>
          </cell>
          <cell r="W500">
            <v>26.5</v>
          </cell>
          <cell r="X500">
            <v>0</v>
          </cell>
          <cell r="Y500"/>
        </row>
        <row r="501">
          <cell r="A501">
            <v>8437013426749</v>
          </cell>
          <cell r="B501" t="str">
            <v>MACCIVTXXXXXX151500M</v>
          </cell>
          <cell r="C501">
            <v>50202203</v>
          </cell>
          <cell r="D501" t="str">
            <v>Vino</v>
          </cell>
          <cell r="E501">
            <v>1550</v>
          </cell>
          <cell r="F501">
            <v>1550</v>
          </cell>
          <cell r="G501">
            <v>1550</v>
          </cell>
          <cell r="H501" t="str">
            <v>Vino Tinto Macan Clasico 15 de 1500 ml</v>
          </cell>
          <cell r="I501">
            <v>0</v>
          </cell>
          <cell r="J501">
            <v>1</v>
          </cell>
          <cell r="K501" t="str">
            <v>Botella</v>
          </cell>
          <cell r="L501">
            <v>2392.31</v>
          </cell>
          <cell r="M501">
            <v>2392.31</v>
          </cell>
          <cell r="N501">
            <v>0.3</v>
          </cell>
          <cell r="O501">
            <v>717.69299999999998</v>
          </cell>
          <cell r="P501">
            <v>3110.0029999999997</v>
          </cell>
          <cell r="Q501">
            <v>3110.0029999999997</v>
          </cell>
          <cell r="R501">
            <v>2392.31</v>
          </cell>
          <cell r="S501"/>
          <cell r="T501"/>
          <cell r="U501"/>
          <cell r="V501">
            <v>2392.31</v>
          </cell>
          <cell r="W501">
            <v>30</v>
          </cell>
          <cell r="X501">
            <v>0</v>
          </cell>
          <cell r="Y501"/>
        </row>
        <row r="502">
          <cell r="A502">
            <v>8437013426725</v>
          </cell>
          <cell r="B502" t="str">
            <v>MACCIVTXXXXXX150750M</v>
          </cell>
          <cell r="C502">
            <v>50202203</v>
          </cell>
          <cell r="D502" t="str">
            <v>Vino</v>
          </cell>
          <cell r="E502">
            <v>1549</v>
          </cell>
          <cell r="F502">
            <v>1549</v>
          </cell>
          <cell r="G502">
            <v>1549</v>
          </cell>
          <cell r="H502" t="str">
            <v>Vino Tinto Macan Clasico 15 de 750 ml</v>
          </cell>
          <cell r="I502">
            <v>0</v>
          </cell>
          <cell r="J502">
            <v>6</v>
          </cell>
          <cell r="K502" t="str">
            <v>Botella</v>
          </cell>
          <cell r="L502">
            <v>5630.76</v>
          </cell>
          <cell r="M502">
            <v>938.46</v>
          </cell>
          <cell r="N502">
            <v>0.3</v>
          </cell>
          <cell r="O502">
            <v>1689.2280000000001</v>
          </cell>
          <cell r="P502">
            <v>7319.9880000000003</v>
          </cell>
          <cell r="Q502">
            <v>1219.998</v>
          </cell>
          <cell r="R502">
            <v>938.46</v>
          </cell>
          <cell r="S502"/>
          <cell r="T502"/>
          <cell r="U502"/>
          <cell r="V502">
            <v>938.46</v>
          </cell>
          <cell r="W502">
            <v>30</v>
          </cell>
          <cell r="X502">
            <v>0</v>
          </cell>
          <cell r="Y502"/>
        </row>
        <row r="503">
          <cell r="A503">
            <v>8437013426848</v>
          </cell>
          <cell r="B503" t="str">
            <v>MACCIVTXXXXXX161500M</v>
          </cell>
          <cell r="C503">
            <v>50202203</v>
          </cell>
          <cell r="D503" t="str">
            <v>Vino</v>
          </cell>
          <cell r="E503">
            <v>1678</v>
          </cell>
          <cell r="F503">
            <v>1678</v>
          </cell>
          <cell r="G503">
            <v>1678</v>
          </cell>
          <cell r="H503" t="str">
            <v>Vino Tinto Macan Clasico 16 de 1500 ml</v>
          </cell>
          <cell r="I503">
            <v>0</v>
          </cell>
          <cell r="J503">
            <v>1</v>
          </cell>
          <cell r="K503" t="str">
            <v>Botella</v>
          </cell>
          <cell r="L503">
            <v>2561.54</v>
          </cell>
          <cell r="M503">
            <v>2561.54</v>
          </cell>
          <cell r="N503">
            <v>0.3</v>
          </cell>
          <cell r="O503">
            <v>768.46199999999999</v>
          </cell>
          <cell r="P503">
            <v>3330.002</v>
          </cell>
          <cell r="Q503">
            <v>3330.002</v>
          </cell>
          <cell r="R503">
            <v>2561.54</v>
          </cell>
          <cell r="S503"/>
          <cell r="T503"/>
          <cell r="U503"/>
          <cell r="V503">
            <v>2561.54</v>
          </cell>
          <cell r="W503">
            <v>30</v>
          </cell>
          <cell r="X503">
            <v>0</v>
          </cell>
          <cell r="Y503"/>
        </row>
        <row r="504">
          <cell r="A504">
            <v>8437013426824</v>
          </cell>
          <cell r="B504" t="str">
            <v>MACCIVTXXXXXX160750M</v>
          </cell>
          <cell r="C504">
            <v>50202203</v>
          </cell>
          <cell r="D504" t="str">
            <v>Vino</v>
          </cell>
          <cell r="E504">
            <v>1677</v>
          </cell>
          <cell r="F504">
            <v>1677</v>
          </cell>
          <cell r="G504">
            <v>1677</v>
          </cell>
          <cell r="H504" t="str">
            <v>Vino Tinto Macan Clasico 16 de 750 ml</v>
          </cell>
          <cell r="I504">
            <v>0</v>
          </cell>
          <cell r="J504">
            <v>6</v>
          </cell>
          <cell r="K504" t="str">
            <v>Botella</v>
          </cell>
          <cell r="L504">
            <v>5815.38</v>
          </cell>
          <cell r="M504">
            <v>969.23</v>
          </cell>
          <cell r="N504">
            <v>0.3</v>
          </cell>
          <cell r="O504">
            <v>1744.614</v>
          </cell>
          <cell r="P504">
            <v>7559.9940000000006</v>
          </cell>
          <cell r="Q504">
            <v>1259.999</v>
          </cell>
          <cell r="R504">
            <v>969.23</v>
          </cell>
          <cell r="S504"/>
          <cell r="T504"/>
          <cell r="U504"/>
          <cell r="V504">
            <v>969.23</v>
          </cell>
          <cell r="W504">
            <v>30</v>
          </cell>
          <cell r="X504">
            <v>0</v>
          </cell>
          <cell r="Y504"/>
        </row>
        <row r="505">
          <cell r="A505">
            <v>8437013426947</v>
          </cell>
          <cell r="B505" t="str">
            <v>MACCIVTXXXXXX171500M</v>
          </cell>
          <cell r="C505">
            <v>50202203</v>
          </cell>
          <cell r="D505" t="str">
            <v>Vino</v>
          </cell>
          <cell r="E505">
            <v>1790</v>
          </cell>
          <cell r="F505">
            <v>1790</v>
          </cell>
          <cell r="G505">
            <v>1790</v>
          </cell>
          <cell r="H505" t="str">
            <v>Vino Tinto Macan Clásico 17 de 1500 ml</v>
          </cell>
          <cell r="I505">
            <v>0</v>
          </cell>
          <cell r="J505">
            <v>1</v>
          </cell>
          <cell r="K505" t="str">
            <v>Botella</v>
          </cell>
          <cell r="L505">
            <v>2561.54</v>
          </cell>
          <cell r="M505">
            <v>2561.54</v>
          </cell>
          <cell r="N505">
            <v>0.3</v>
          </cell>
          <cell r="O505">
            <v>768.46199999999999</v>
          </cell>
          <cell r="P505">
            <v>3330.002</v>
          </cell>
          <cell r="Q505">
            <v>3330.002</v>
          </cell>
          <cell r="R505">
            <v>2561.54</v>
          </cell>
          <cell r="S505"/>
          <cell r="T505"/>
          <cell r="U505"/>
          <cell r="V505">
            <v>2561.54</v>
          </cell>
          <cell r="W505">
            <v>30</v>
          </cell>
          <cell r="X505">
            <v>0</v>
          </cell>
          <cell r="Y505"/>
        </row>
        <row r="506">
          <cell r="A506">
            <v>8437013426923</v>
          </cell>
          <cell r="B506" t="str">
            <v>MACCIVTXXXXXX170750M</v>
          </cell>
          <cell r="C506">
            <v>50202203</v>
          </cell>
          <cell r="D506" t="str">
            <v>Vino</v>
          </cell>
          <cell r="E506">
            <v>0</v>
          </cell>
          <cell r="F506">
            <v>1814</v>
          </cell>
          <cell r="G506">
            <v>1814</v>
          </cell>
          <cell r="H506" t="str">
            <v>Vino Tinto Macan Clasico 17 de 750 m</v>
          </cell>
          <cell r="I506">
            <v>7</v>
          </cell>
          <cell r="J506">
            <v>6</v>
          </cell>
          <cell r="K506" t="str">
            <v>Botella</v>
          </cell>
          <cell r="L506">
            <v>5815.3829999999998</v>
          </cell>
          <cell r="M506">
            <v>969.23050000000001</v>
          </cell>
          <cell r="N506">
            <v>0.3</v>
          </cell>
          <cell r="O506">
            <v>1744.6148999999998</v>
          </cell>
          <cell r="P506">
            <v>7559.9978999999994</v>
          </cell>
          <cell r="Q506">
            <v>1259.99965</v>
          </cell>
          <cell r="R506">
            <v>0</v>
          </cell>
          <cell r="S506"/>
          <cell r="T506"/>
          <cell r="U506"/>
          <cell r="V506">
            <v>969.23</v>
          </cell>
          <cell r="W506">
            <v>30</v>
          </cell>
          <cell r="X506">
            <v>-4.9999999998817657E-4</v>
          </cell>
          <cell r="Y506"/>
        </row>
        <row r="507">
          <cell r="A507">
            <v>8437023266038</v>
          </cell>
          <cell r="B507" t="str">
            <v>MACCIVTXXXXXX181500M</v>
          </cell>
          <cell r="C507">
            <v>50202203</v>
          </cell>
          <cell r="D507" t="str">
            <v>Vino</v>
          </cell>
          <cell r="E507">
            <v>1832</v>
          </cell>
          <cell r="F507">
            <v>1832</v>
          </cell>
          <cell r="G507">
            <v>1832</v>
          </cell>
          <cell r="H507" t="str">
            <v>Vino Tinto Macan Clasico 18 de 1500 m</v>
          </cell>
          <cell r="I507">
            <v>9</v>
          </cell>
          <cell r="J507">
            <v>1</v>
          </cell>
          <cell r="K507" t="str">
            <v>Botella</v>
          </cell>
          <cell r="L507">
            <v>2632.41</v>
          </cell>
          <cell r="M507">
            <v>2632.41</v>
          </cell>
          <cell r="N507">
            <v>0.26500000000000001</v>
          </cell>
          <cell r="O507">
            <v>697.58865000000003</v>
          </cell>
          <cell r="P507">
            <v>3329.99865</v>
          </cell>
          <cell r="Q507">
            <v>3329.99865</v>
          </cell>
          <cell r="R507">
            <v>2632.41</v>
          </cell>
          <cell r="S507"/>
          <cell r="T507"/>
          <cell r="U507"/>
          <cell r="V507">
            <v>2632.41</v>
          </cell>
          <cell r="W507">
            <v>26.5</v>
          </cell>
          <cell r="X507">
            <v>0</v>
          </cell>
          <cell r="Y507"/>
        </row>
        <row r="508">
          <cell r="A508">
            <v>8437023266014</v>
          </cell>
          <cell r="B508" t="str">
            <v>MACCIVTXXXXXX180750M</v>
          </cell>
          <cell r="C508">
            <v>50202203</v>
          </cell>
          <cell r="D508" t="str">
            <v>Vino</v>
          </cell>
          <cell r="E508">
            <v>1831</v>
          </cell>
          <cell r="F508">
            <v>1831</v>
          </cell>
          <cell r="G508">
            <v>1831</v>
          </cell>
          <cell r="H508" t="str">
            <v>Vino Tinto Macan Clasico 18 de 750 m</v>
          </cell>
          <cell r="I508">
            <v>3894</v>
          </cell>
          <cell r="J508">
            <v>6</v>
          </cell>
          <cell r="K508" t="str">
            <v>Botella</v>
          </cell>
          <cell r="L508">
            <v>5976.2820000000002</v>
          </cell>
          <cell r="M508">
            <v>996.04700000000003</v>
          </cell>
          <cell r="N508">
            <v>0.26500000000000001</v>
          </cell>
          <cell r="O508">
            <v>1583.7147300000001</v>
          </cell>
          <cell r="P508">
            <v>7559.9967300000008</v>
          </cell>
          <cell r="Q508">
            <v>1259.9994550000001</v>
          </cell>
          <cell r="R508">
            <v>996.05</v>
          </cell>
          <cell r="S508"/>
          <cell r="T508"/>
          <cell r="U508"/>
          <cell r="V508">
            <v>996.05</v>
          </cell>
          <cell r="W508">
            <v>26.5</v>
          </cell>
          <cell r="X508">
            <v>2.9999999999290594E-3</v>
          </cell>
          <cell r="Y508"/>
        </row>
        <row r="509">
          <cell r="A509">
            <v>8437011790279</v>
          </cell>
          <cell r="B509" t="str">
            <v>MNSXXVTXXXXXX190750M</v>
          </cell>
          <cell r="C509">
            <v>50202203</v>
          </cell>
          <cell r="D509" t="str">
            <v>Vino</v>
          </cell>
          <cell r="E509">
            <v>1793</v>
          </cell>
          <cell r="F509">
            <v>1793</v>
          </cell>
          <cell r="G509">
            <v>1793</v>
          </cell>
          <cell r="H509" t="str">
            <v>Vino Tinto Marañones de 750 m</v>
          </cell>
          <cell r="I509">
            <v>0</v>
          </cell>
          <cell r="J509">
            <v>6</v>
          </cell>
          <cell r="K509" t="str">
            <v>Botella</v>
          </cell>
          <cell r="L509">
            <v>2723.076</v>
          </cell>
          <cell r="M509">
            <v>453.846</v>
          </cell>
          <cell r="N509">
            <v>0.3</v>
          </cell>
          <cell r="O509">
            <v>816.92279999999994</v>
          </cell>
          <cell r="P509">
            <v>3539.9987999999998</v>
          </cell>
          <cell r="Q509">
            <v>589.99979999999994</v>
          </cell>
          <cell r="R509">
            <v>453.85</v>
          </cell>
          <cell r="S509"/>
          <cell r="T509"/>
          <cell r="U509"/>
          <cell r="V509">
            <v>453.85</v>
          </cell>
          <cell r="W509">
            <v>30</v>
          </cell>
          <cell r="X509">
            <v>4.0000000000190994E-3</v>
          </cell>
          <cell r="Y509"/>
        </row>
        <row r="510">
          <cell r="A510">
            <v>8410423000105</v>
          </cell>
          <cell r="B510" t="str">
            <v>MVPNVVTCZAXXXXX0750M</v>
          </cell>
          <cell r="C510">
            <v>50202203</v>
          </cell>
          <cell r="D510" t="str">
            <v>Vino</v>
          </cell>
          <cell r="E510">
            <v>666</v>
          </cell>
          <cell r="F510">
            <v>666</v>
          </cell>
          <cell r="G510">
            <v>666</v>
          </cell>
          <cell r="H510" t="str">
            <v>Vino Tinto Marques de Valparaíso Crianza de 750 ml</v>
          </cell>
          <cell r="I510">
            <v>3832</v>
          </cell>
          <cell r="J510">
            <v>6</v>
          </cell>
          <cell r="K510" t="str">
            <v>Botella</v>
          </cell>
          <cell r="L510">
            <v>1460.8799999999999</v>
          </cell>
          <cell r="M510">
            <v>243.48</v>
          </cell>
          <cell r="N510">
            <v>0.3</v>
          </cell>
          <cell r="O510">
            <v>438.26399999999995</v>
          </cell>
          <cell r="P510">
            <v>1899.1439999999998</v>
          </cell>
          <cell r="Q510">
            <v>316.52399999999994</v>
          </cell>
          <cell r="R510">
            <v>243.48</v>
          </cell>
          <cell r="S510"/>
          <cell r="T510"/>
          <cell r="U510"/>
          <cell r="V510">
            <v>243.48</v>
          </cell>
          <cell r="W510">
            <v>30</v>
          </cell>
          <cell r="X510">
            <v>0</v>
          </cell>
          <cell r="Y510"/>
        </row>
        <row r="511">
          <cell r="A511">
            <v>8410423000013</v>
          </cell>
          <cell r="B511" t="str">
            <v>MVPNVVTROBXXXXX0750M</v>
          </cell>
          <cell r="C511">
            <v>50202203</v>
          </cell>
          <cell r="D511" t="str">
            <v>Vino</v>
          </cell>
          <cell r="E511">
            <v>667</v>
          </cell>
          <cell r="F511">
            <v>667</v>
          </cell>
          <cell r="G511">
            <v>667</v>
          </cell>
          <cell r="H511" t="str">
            <v>Vino Tinto Marques de Valparaíso Roble de 750 ml</v>
          </cell>
          <cell r="I511">
            <v>3069</v>
          </cell>
          <cell r="J511">
            <v>6</v>
          </cell>
          <cell r="K511" t="str">
            <v>Botella</v>
          </cell>
          <cell r="L511">
            <v>1076.6759999999999</v>
          </cell>
          <cell r="M511">
            <v>179.446</v>
          </cell>
          <cell r="N511">
            <v>0.26500000000000001</v>
          </cell>
          <cell r="O511">
            <v>285.31914</v>
          </cell>
          <cell r="P511">
            <v>1361.99514</v>
          </cell>
          <cell r="Q511">
            <v>226.99919</v>
          </cell>
          <cell r="R511">
            <v>179.45</v>
          </cell>
          <cell r="S511"/>
          <cell r="T511"/>
          <cell r="U511"/>
          <cell r="V511">
            <v>179.45</v>
          </cell>
          <cell r="W511">
            <v>26.5</v>
          </cell>
          <cell r="X511">
            <v>3.9999999999906777E-3</v>
          </cell>
          <cell r="Y511"/>
        </row>
        <row r="512">
          <cell r="A512">
            <v>8410261206462</v>
          </cell>
          <cell r="B512" t="str">
            <v>DSINAVTXXXCABXX0750M</v>
          </cell>
          <cell r="C512">
            <v>50202203</v>
          </cell>
          <cell r="D512" t="str">
            <v>Vino</v>
          </cell>
          <cell r="E512">
            <v>1652</v>
          </cell>
          <cell r="F512">
            <v>1652</v>
          </cell>
          <cell r="G512">
            <v>1652</v>
          </cell>
          <cell r="H512" t="str">
            <v>Vino Tinto Don Simon Nature Cabernet Sauvignon 750 ml</v>
          </cell>
          <cell r="I512">
            <v>1376</v>
          </cell>
          <cell r="J512">
            <v>12</v>
          </cell>
          <cell r="K512" t="str">
            <v>Botella</v>
          </cell>
          <cell r="L512">
            <v>668.77440000000001</v>
          </cell>
          <cell r="M512">
            <v>55.731200000000001</v>
          </cell>
          <cell r="N512">
            <v>0.26500000000000001</v>
          </cell>
          <cell r="O512">
            <v>177.22521600000002</v>
          </cell>
          <cell r="P512">
            <v>845.99961600000006</v>
          </cell>
          <cell r="Q512">
            <v>70.49996800000001</v>
          </cell>
          <cell r="R512">
            <v>65.72</v>
          </cell>
          <cell r="S512"/>
          <cell r="T512"/>
          <cell r="U512"/>
          <cell r="V512">
            <v>65.72</v>
          </cell>
          <cell r="W512">
            <v>26.5</v>
          </cell>
          <cell r="X512">
            <v>9.9887999999999977</v>
          </cell>
          <cell r="Y512"/>
        </row>
        <row r="513">
          <cell r="A513">
            <v>8437020068192</v>
          </cell>
          <cell r="B513" t="str">
            <v>M76XXVTXXXXXX190750M</v>
          </cell>
          <cell r="C513">
            <v>50202203</v>
          </cell>
          <cell r="D513" t="str">
            <v>Vino</v>
          </cell>
          <cell r="E513">
            <v>1796</v>
          </cell>
          <cell r="F513">
            <v>1796</v>
          </cell>
          <cell r="G513">
            <v>1796</v>
          </cell>
          <cell r="H513" t="str">
            <v>Vino Tinto Milsetenta y Seis de 750 ml</v>
          </cell>
          <cell r="I513">
            <v>272</v>
          </cell>
          <cell r="J513">
            <v>6</v>
          </cell>
          <cell r="K513" t="str">
            <v>Botella</v>
          </cell>
          <cell r="L513">
            <v>8723.0760000000009</v>
          </cell>
          <cell r="M513">
            <v>1453.846</v>
          </cell>
          <cell r="N513">
            <v>0.3</v>
          </cell>
          <cell r="O513">
            <v>2616.9228000000003</v>
          </cell>
          <cell r="P513">
            <v>11339.998800000001</v>
          </cell>
          <cell r="Q513">
            <v>1889.9998000000003</v>
          </cell>
          <cell r="R513">
            <v>1453.85</v>
          </cell>
          <cell r="S513"/>
          <cell r="T513"/>
          <cell r="U513"/>
          <cell r="V513">
            <v>1453.85</v>
          </cell>
          <cell r="W513">
            <v>30</v>
          </cell>
          <cell r="X513">
            <v>3.9999999999054126E-3</v>
          </cell>
          <cell r="Y513"/>
        </row>
        <row r="514">
          <cell r="A514">
            <v>8410261111056</v>
          </cell>
          <cell r="B514" t="str">
            <v>PNGXXVTRBDCZAXX0187M</v>
          </cell>
          <cell r="C514">
            <v>50202203</v>
          </cell>
          <cell r="D514" t="str">
            <v>Vino</v>
          </cell>
          <cell r="E514">
            <v>1002</v>
          </cell>
          <cell r="F514">
            <v>1002</v>
          </cell>
          <cell r="G514">
            <v>1002</v>
          </cell>
          <cell r="H514" t="str">
            <v>Vino Tinto Pata Negra Ribera del Duero Crianza de 187 ml</v>
          </cell>
          <cell r="I514">
            <v>0</v>
          </cell>
          <cell r="J514">
            <v>24</v>
          </cell>
          <cell r="K514" t="str">
            <v>Botella</v>
          </cell>
          <cell r="L514">
            <v>701.28</v>
          </cell>
          <cell r="M514">
            <v>29.22</v>
          </cell>
          <cell r="N514">
            <v>0.26500000000000001</v>
          </cell>
          <cell r="O514">
            <v>185.83920000000001</v>
          </cell>
          <cell r="P514">
            <v>887.11919999999998</v>
          </cell>
          <cell r="Q514">
            <v>36.963299999999997</v>
          </cell>
          <cell r="R514">
            <v>29.22</v>
          </cell>
          <cell r="S514"/>
          <cell r="T514"/>
          <cell r="U514"/>
          <cell r="V514">
            <v>29.22</v>
          </cell>
          <cell r="W514">
            <v>26.5</v>
          </cell>
          <cell r="X514">
            <v>0</v>
          </cell>
          <cell r="Y514"/>
        </row>
        <row r="515">
          <cell r="A515">
            <v>7793440000039</v>
          </cell>
          <cell r="B515" t="str">
            <v>NSEXXVTXXXCABXX0750</v>
          </cell>
          <cell r="C515">
            <v>50202203</v>
          </cell>
          <cell r="D515" t="str">
            <v>Vino</v>
          </cell>
          <cell r="E515">
            <v>1393</v>
          </cell>
          <cell r="F515">
            <v>1393</v>
          </cell>
          <cell r="G515">
            <v>1393</v>
          </cell>
          <cell r="H515" t="str">
            <v>Vino Tinto Nieto Senetiner Cabernet Sauvignon de 750 ml.</v>
          </cell>
          <cell r="I515">
            <v>2629</v>
          </cell>
          <cell r="J515">
            <v>6</v>
          </cell>
          <cell r="K515" t="str">
            <v>Botella</v>
          </cell>
          <cell r="L515">
            <v>965.09999999999991</v>
          </cell>
          <cell r="M515">
            <v>160.85</v>
          </cell>
          <cell r="N515">
            <v>0.26500000000000001</v>
          </cell>
          <cell r="O515">
            <v>255.75149999999999</v>
          </cell>
          <cell r="P515">
            <v>1220.8515</v>
          </cell>
          <cell r="Q515">
            <v>203.47524999999999</v>
          </cell>
          <cell r="R515">
            <v>160.85</v>
          </cell>
          <cell r="S515"/>
          <cell r="T515"/>
          <cell r="U515"/>
          <cell r="V515">
            <v>160.85</v>
          </cell>
          <cell r="W515">
            <v>26.5</v>
          </cell>
          <cell r="X515">
            <v>0</v>
          </cell>
          <cell r="Y515"/>
        </row>
        <row r="516">
          <cell r="A516">
            <v>7793440000046</v>
          </cell>
          <cell r="B516" t="str">
            <v>NSEXXVTXXXMALXX0750M</v>
          </cell>
          <cell r="C516">
            <v>50202203</v>
          </cell>
          <cell r="D516" t="str">
            <v>Vino</v>
          </cell>
          <cell r="E516">
            <v>1394</v>
          </cell>
          <cell r="F516">
            <v>1394</v>
          </cell>
          <cell r="G516">
            <v>1394</v>
          </cell>
          <cell r="H516" t="str">
            <v>Vino Tinto Nieto Senetiner Malbec de 750 ml</v>
          </cell>
          <cell r="I516">
            <v>3277</v>
          </cell>
          <cell r="J516">
            <v>6</v>
          </cell>
          <cell r="K516" t="str">
            <v>Botella</v>
          </cell>
          <cell r="L516">
            <v>939.12000000000012</v>
          </cell>
          <cell r="M516">
            <v>156.52000000000001</v>
          </cell>
          <cell r="N516">
            <v>0.3</v>
          </cell>
          <cell r="O516">
            <v>281.73600000000005</v>
          </cell>
          <cell r="P516">
            <v>1220.8560000000002</v>
          </cell>
          <cell r="Q516">
            <v>203.47600000000003</v>
          </cell>
          <cell r="R516">
            <v>156.52000000000001</v>
          </cell>
          <cell r="S516"/>
          <cell r="T516"/>
          <cell r="U516"/>
          <cell r="V516">
            <v>156.52000000000001</v>
          </cell>
          <cell r="W516">
            <v>30</v>
          </cell>
          <cell r="X516">
            <v>0</v>
          </cell>
          <cell r="Y516"/>
        </row>
        <row r="517">
          <cell r="A517">
            <v>8410261112060</v>
          </cell>
          <cell r="B517" t="str">
            <v>PNGXXVTRJACZAXX0375M</v>
          </cell>
          <cell r="C517">
            <v>50202203</v>
          </cell>
          <cell r="D517" t="str">
            <v>Vino</v>
          </cell>
          <cell r="E517">
            <v>1428</v>
          </cell>
          <cell r="F517">
            <v>1428</v>
          </cell>
          <cell r="G517">
            <v>1428</v>
          </cell>
          <cell r="H517" t="str">
            <v>Vino Tinto Pata Negra Rioja Crianza de 375 ml</v>
          </cell>
          <cell r="I517">
            <v>0</v>
          </cell>
          <cell r="J517">
            <v>12</v>
          </cell>
          <cell r="K517" t="str">
            <v>Botella</v>
          </cell>
          <cell r="L517">
            <v>1335.6</v>
          </cell>
          <cell r="M517">
            <v>111.3</v>
          </cell>
          <cell r="N517">
            <v>0.26500000000000001</v>
          </cell>
          <cell r="O517">
            <v>353.93399999999997</v>
          </cell>
          <cell r="P517">
            <v>1689.5339999999999</v>
          </cell>
          <cell r="Q517">
            <v>140.7945</v>
          </cell>
          <cell r="R517">
            <v>111.3</v>
          </cell>
          <cell r="S517"/>
          <cell r="T517"/>
          <cell r="U517"/>
          <cell r="V517">
            <v>111.3</v>
          </cell>
          <cell r="W517">
            <v>26.5</v>
          </cell>
          <cell r="X517">
            <v>0</v>
          </cell>
          <cell r="Y517"/>
        </row>
        <row r="518">
          <cell r="A518">
            <v>7804320117522</v>
          </cell>
          <cell r="B518" t="str">
            <v>OCIXXVTXXXPNRXX0750M</v>
          </cell>
          <cell r="C518">
            <v>50202203</v>
          </cell>
          <cell r="D518" t="str">
            <v>Vino</v>
          </cell>
          <cell r="E518">
            <v>1604</v>
          </cell>
          <cell r="F518">
            <v>1604</v>
          </cell>
          <cell r="G518">
            <v>1604</v>
          </cell>
          <cell r="H518" t="str">
            <v>Vino Tinto Ocio Pinot Noir de 750 ml</v>
          </cell>
          <cell r="I518">
            <v>106</v>
          </cell>
          <cell r="J518">
            <v>6</v>
          </cell>
          <cell r="K518" t="str">
            <v>Botella</v>
          </cell>
          <cell r="L518">
            <v>7162.0559999999996</v>
          </cell>
          <cell r="M518">
            <v>1193.6759999999999</v>
          </cell>
          <cell r="N518">
            <v>0.26500000000000001</v>
          </cell>
          <cell r="O518">
            <v>1897.9448399999999</v>
          </cell>
          <cell r="P518">
            <v>9060.0008399999988</v>
          </cell>
          <cell r="Q518">
            <v>1510.0001399999999</v>
          </cell>
          <cell r="R518">
            <v>1193.68</v>
          </cell>
          <cell r="S518"/>
          <cell r="T518"/>
          <cell r="U518"/>
          <cell r="V518">
            <v>1193.68</v>
          </cell>
          <cell r="W518">
            <v>26.5</v>
          </cell>
          <cell r="X518">
            <v>4.0000000001327862E-3</v>
          </cell>
          <cell r="Y518"/>
        </row>
        <row r="519">
          <cell r="A519">
            <v>8426411012180</v>
          </cell>
          <cell r="B519" t="str">
            <v>CARXXVTXXXXXX181500M</v>
          </cell>
          <cell r="C519">
            <v>50202203</v>
          </cell>
          <cell r="D519" t="str">
            <v>Vino</v>
          </cell>
          <cell r="E519">
            <v>1683</v>
          </cell>
          <cell r="F519">
            <v>1683</v>
          </cell>
          <cell r="G519">
            <v>1683</v>
          </cell>
          <cell r="H519" t="str">
            <v>Vino Tinto Pago de Carraovejas 18 de 1500 m</v>
          </cell>
          <cell r="I519">
            <v>0</v>
          </cell>
          <cell r="J519">
            <v>3</v>
          </cell>
          <cell r="K519" t="str">
            <v>Botella</v>
          </cell>
          <cell r="L519">
            <v>5076.93</v>
          </cell>
          <cell r="M519">
            <v>1692.31</v>
          </cell>
          <cell r="N519">
            <v>0.3</v>
          </cell>
          <cell r="O519">
            <v>1523.079</v>
          </cell>
          <cell r="P519">
            <v>6600.009</v>
          </cell>
          <cell r="Q519">
            <v>2200.0030000000002</v>
          </cell>
          <cell r="R519">
            <v>1692.31</v>
          </cell>
          <cell r="S519"/>
          <cell r="T519"/>
          <cell r="U519"/>
          <cell r="V519">
            <v>1692.31</v>
          </cell>
          <cell r="W519">
            <v>30</v>
          </cell>
          <cell r="X519">
            <v>0</v>
          </cell>
          <cell r="Y519"/>
        </row>
        <row r="520">
          <cell r="A520">
            <v>8426411012142</v>
          </cell>
          <cell r="B520" t="str">
            <v>CARXXVTCZAXXX141500M</v>
          </cell>
          <cell r="C520">
            <v>50202203</v>
          </cell>
          <cell r="D520" t="str">
            <v>Vino</v>
          </cell>
          <cell r="E520">
            <v>1233</v>
          </cell>
          <cell r="F520">
            <v>1233</v>
          </cell>
          <cell r="G520">
            <v>1233</v>
          </cell>
          <cell r="H520" t="str">
            <v>Vino Tinto Pago de Carraovejas Crianza 14 de 1500 ml</v>
          </cell>
          <cell r="I520">
            <v>0</v>
          </cell>
          <cell r="J520">
            <v>1</v>
          </cell>
          <cell r="K520" t="str">
            <v>Botella</v>
          </cell>
          <cell r="L520">
            <v>1461.54</v>
          </cell>
          <cell r="M520">
            <v>1461.54</v>
          </cell>
          <cell r="N520">
            <v>0.3</v>
          </cell>
          <cell r="O520">
            <v>438.46199999999999</v>
          </cell>
          <cell r="P520">
            <v>1900.002</v>
          </cell>
          <cell r="Q520">
            <v>1900.002</v>
          </cell>
          <cell r="R520">
            <v>1461.54</v>
          </cell>
          <cell r="S520"/>
          <cell r="T520"/>
          <cell r="U520"/>
          <cell r="V520">
            <v>1461.54</v>
          </cell>
          <cell r="W520">
            <v>30</v>
          </cell>
          <cell r="X520">
            <v>0</v>
          </cell>
          <cell r="Y520"/>
        </row>
        <row r="521">
          <cell r="A521">
            <v>8426411003140</v>
          </cell>
          <cell r="B521" t="str">
            <v>CARXXVTRVAXXX140750M</v>
          </cell>
          <cell r="C521">
            <v>50202203</v>
          </cell>
          <cell r="D521" t="str">
            <v>Vino</v>
          </cell>
          <cell r="E521">
            <v>1380</v>
          </cell>
          <cell r="F521">
            <v>1380</v>
          </cell>
          <cell r="G521">
            <v>1380</v>
          </cell>
          <cell r="H521" t="str">
            <v>Vino Tinto Pago de Carraovejas Reserva 14 de 750 ml</v>
          </cell>
          <cell r="I521">
            <v>0</v>
          </cell>
          <cell r="J521">
            <v>6</v>
          </cell>
          <cell r="K521" t="str">
            <v>Botella</v>
          </cell>
          <cell r="L521">
            <v>6461.52</v>
          </cell>
          <cell r="M521">
            <v>1076.92</v>
          </cell>
          <cell r="N521">
            <v>0.3</v>
          </cell>
          <cell r="O521">
            <v>1938.4560000000001</v>
          </cell>
          <cell r="P521">
            <v>8399.9760000000006</v>
          </cell>
          <cell r="Q521">
            <v>1399.9960000000001</v>
          </cell>
          <cell r="R521">
            <v>1076.92</v>
          </cell>
          <cell r="S521"/>
          <cell r="T521"/>
          <cell r="U521"/>
          <cell r="V521">
            <v>1076.92</v>
          </cell>
          <cell r="W521">
            <v>30</v>
          </cell>
          <cell r="X521">
            <v>0</v>
          </cell>
          <cell r="Y521"/>
        </row>
        <row r="522">
          <cell r="A522">
            <v>7804320214085</v>
          </cell>
          <cell r="B522" t="str">
            <v>PAAXXVTXXXXXXXX0750M</v>
          </cell>
          <cell r="C522">
            <v>50202203</v>
          </cell>
          <cell r="D522" t="str">
            <v>Vino</v>
          </cell>
          <cell r="E522">
            <v>708</v>
          </cell>
          <cell r="F522">
            <v>708</v>
          </cell>
          <cell r="G522">
            <v>708</v>
          </cell>
          <cell r="H522" t="str">
            <v>Vino Tinto Palo Alto de 750 ml</v>
          </cell>
          <cell r="I522">
            <v>9936</v>
          </cell>
          <cell r="J522">
            <v>12</v>
          </cell>
          <cell r="K522" t="str">
            <v>Botella</v>
          </cell>
          <cell r="L522">
            <v>1337.52</v>
          </cell>
          <cell r="M522">
            <v>111.46</v>
          </cell>
          <cell r="N522">
            <v>0.26500000000000001</v>
          </cell>
          <cell r="O522">
            <v>354.44280000000003</v>
          </cell>
          <cell r="P522">
            <v>1691.9628</v>
          </cell>
          <cell r="Q522">
            <v>140.99690000000001</v>
          </cell>
          <cell r="R522">
            <v>111.46</v>
          </cell>
          <cell r="S522"/>
          <cell r="T522"/>
          <cell r="U522"/>
          <cell r="V522">
            <v>111.46</v>
          </cell>
          <cell r="W522">
            <v>26.5</v>
          </cell>
          <cell r="X522">
            <v>0</v>
          </cell>
          <cell r="Y522"/>
        </row>
        <row r="523">
          <cell r="A523">
            <v>8410261115016</v>
          </cell>
          <cell r="B523" t="str">
            <v>PNGAPVTJUMXXXXX0750M</v>
          </cell>
          <cell r="C523">
            <v>50202203</v>
          </cell>
          <cell r="D523" t="str">
            <v>Vino</v>
          </cell>
          <cell r="E523">
            <v>1175</v>
          </cell>
          <cell r="F523">
            <v>1175</v>
          </cell>
          <cell r="G523">
            <v>1175</v>
          </cell>
          <cell r="H523" t="str">
            <v>Vino Tinto Pata Negra Apasionado Jumilla de 750 ml</v>
          </cell>
          <cell r="I523">
            <v>3347</v>
          </cell>
          <cell r="J523">
            <v>6</v>
          </cell>
          <cell r="K523" t="str">
            <v>Botella</v>
          </cell>
          <cell r="L523">
            <v>766.15199999999993</v>
          </cell>
          <cell r="M523">
            <v>127.69199999999999</v>
          </cell>
          <cell r="N523">
            <v>0.3</v>
          </cell>
          <cell r="O523">
            <v>229.84559999999996</v>
          </cell>
          <cell r="P523">
            <v>995.99759999999992</v>
          </cell>
          <cell r="Q523">
            <v>165.99959999999999</v>
          </cell>
          <cell r="R523">
            <v>127.69</v>
          </cell>
          <cell r="S523"/>
          <cell r="T523"/>
          <cell r="U523"/>
          <cell r="V523">
            <v>127.69</v>
          </cell>
          <cell r="W523">
            <v>30</v>
          </cell>
          <cell r="X523">
            <v>-1.9999999999953388E-3</v>
          </cell>
          <cell r="Y523"/>
        </row>
        <row r="524">
          <cell r="A524">
            <v>8410415580707</v>
          </cell>
          <cell r="B524" t="str">
            <v>PNGXXVTVLPGRVXX0375M</v>
          </cell>
          <cell r="C524">
            <v>50202203</v>
          </cell>
          <cell r="D524" t="str">
            <v>Vino</v>
          </cell>
          <cell r="E524">
            <v>1429</v>
          </cell>
          <cell r="F524">
            <v>1429</v>
          </cell>
          <cell r="G524">
            <v>1429</v>
          </cell>
          <cell r="H524" t="str">
            <v>Vino Tinto Pata Negra Valdepeñas Gran Reserva de 375 ml</v>
          </cell>
          <cell r="I524">
            <v>0</v>
          </cell>
          <cell r="J524">
            <v>12</v>
          </cell>
          <cell r="K524" t="str">
            <v>Botella</v>
          </cell>
          <cell r="L524">
            <v>1094.8799999999999</v>
          </cell>
          <cell r="M524">
            <v>91.24</v>
          </cell>
          <cell r="N524">
            <v>0.26500000000000001</v>
          </cell>
          <cell r="O524">
            <v>290.14319999999998</v>
          </cell>
          <cell r="P524">
            <v>1385.0231999999999</v>
          </cell>
          <cell r="Q524">
            <v>115.41859999999998</v>
          </cell>
          <cell r="R524">
            <v>91.24</v>
          </cell>
          <cell r="S524"/>
          <cell r="T524"/>
          <cell r="U524"/>
          <cell r="V524">
            <v>91.24</v>
          </cell>
          <cell r="W524">
            <v>26.5</v>
          </cell>
          <cell r="X524">
            <v>0</v>
          </cell>
          <cell r="Y524"/>
        </row>
        <row r="525">
          <cell r="A525">
            <v>8410261111025</v>
          </cell>
          <cell r="B525" t="str">
            <v>PNGXXVTRBDCZAXX0750M</v>
          </cell>
          <cell r="C525">
            <v>50202203</v>
          </cell>
          <cell r="D525" t="str">
            <v>Vino</v>
          </cell>
          <cell r="E525">
            <v>759</v>
          </cell>
          <cell r="F525">
            <v>759</v>
          </cell>
          <cell r="G525">
            <v>759</v>
          </cell>
          <cell r="H525" t="str">
            <v>Vino Tinto Pata Negra Ribera del Duero Crianza de 750 ml</v>
          </cell>
          <cell r="I525">
            <v>2990</v>
          </cell>
          <cell r="J525">
            <v>6</v>
          </cell>
          <cell r="K525" t="str">
            <v>Botella</v>
          </cell>
          <cell r="L525">
            <v>1320</v>
          </cell>
          <cell r="M525">
            <v>220</v>
          </cell>
          <cell r="N525">
            <v>0.26500000000000001</v>
          </cell>
          <cell r="O525">
            <v>349.8</v>
          </cell>
          <cell r="P525">
            <v>1669.8</v>
          </cell>
          <cell r="Q525">
            <v>278.3</v>
          </cell>
          <cell r="R525">
            <v>220</v>
          </cell>
          <cell r="S525"/>
          <cell r="T525"/>
          <cell r="U525"/>
          <cell r="V525">
            <v>220</v>
          </cell>
          <cell r="W525">
            <v>26.5</v>
          </cell>
          <cell r="X525">
            <v>0</v>
          </cell>
          <cell r="Y525"/>
        </row>
        <row r="526">
          <cell r="A526">
            <v>8410261111018</v>
          </cell>
          <cell r="B526" t="str">
            <v>PNGXXVTRBDROBXX0750M</v>
          </cell>
          <cell r="C526">
            <v>50202203</v>
          </cell>
          <cell r="D526" t="str">
            <v>Vino</v>
          </cell>
          <cell r="E526">
            <v>760</v>
          </cell>
          <cell r="F526">
            <v>760</v>
          </cell>
          <cell r="G526">
            <v>760</v>
          </cell>
          <cell r="H526" t="str">
            <v>Vino Tinto Pata Negra Ribera del Duero Roble de 750 ml</v>
          </cell>
          <cell r="I526">
            <v>1404</v>
          </cell>
          <cell r="J526">
            <v>6</v>
          </cell>
          <cell r="K526" t="str">
            <v>Botella</v>
          </cell>
          <cell r="L526">
            <v>1009.14</v>
          </cell>
          <cell r="M526">
            <v>168.19</v>
          </cell>
          <cell r="N526">
            <v>0.26500000000000001</v>
          </cell>
          <cell r="O526">
            <v>267.4221</v>
          </cell>
          <cell r="P526">
            <v>1276.5621000000001</v>
          </cell>
          <cell r="Q526">
            <v>212.76035000000002</v>
          </cell>
          <cell r="R526">
            <v>168.19</v>
          </cell>
          <cell r="S526"/>
          <cell r="T526"/>
          <cell r="U526"/>
          <cell r="V526">
            <v>168.19</v>
          </cell>
          <cell r="W526">
            <v>26.5</v>
          </cell>
          <cell r="X526">
            <v>0</v>
          </cell>
          <cell r="Y526"/>
        </row>
        <row r="527">
          <cell r="A527">
            <v>8410261112015</v>
          </cell>
          <cell r="B527" t="str">
            <v>PNGXXVTRJACZAXX0750M</v>
          </cell>
          <cell r="C527">
            <v>50202203</v>
          </cell>
          <cell r="D527" t="str">
            <v>Vino</v>
          </cell>
          <cell r="E527">
            <v>761</v>
          </cell>
          <cell r="F527">
            <v>761</v>
          </cell>
          <cell r="G527">
            <v>761</v>
          </cell>
          <cell r="H527" t="str">
            <v>Vino Tinto Pata Negra Rioja Crianza de 750 ml</v>
          </cell>
          <cell r="I527">
            <v>3198</v>
          </cell>
          <cell r="J527">
            <v>6</v>
          </cell>
          <cell r="K527" t="str">
            <v>Botella</v>
          </cell>
          <cell r="L527">
            <v>858.49800000000005</v>
          </cell>
          <cell r="M527">
            <v>143.083</v>
          </cell>
          <cell r="N527">
            <v>0.26500000000000001</v>
          </cell>
          <cell r="O527">
            <v>227.50197000000003</v>
          </cell>
          <cell r="P527">
            <v>1085.9999700000001</v>
          </cell>
          <cell r="Q527">
            <v>180.99999500000001</v>
          </cell>
          <cell r="R527">
            <v>143.08000000000001</v>
          </cell>
          <cell r="S527"/>
          <cell r="T527"/>
          <cell r="U527"/>
          <cell r="V527">
            <v>143.08000000000001</v>
          </cell>
          <cell r="W527">
            <v>26.5</v>
          </cell>
          <cell r="X527">
            <v>-2.9999999999859028E-3</v>
          </cell>
          <cell r="Y527"/>
        </row>
        <row r="528">
          <cell r="A528">
            <v>8410261112008</v>
          </cell>
          <cell r="B528" t="str">
            <v>PNGXXVTRJAGSLXX0750M</v>
          </cell>
          <cell r="C528">
            <v>50202203</v>
          </cell>
          <cell r="D528" t="str">
            <v>Vino</v>
          </cell>
          <cell r="E528">
            <v>762</v>
          </cell>
          <cell r="F528">
            <v>762</v>
          </cell>
          <cell r="G528">
            <v>762</v>
          </cell>
          <cell r="H528" t="str">
            <v>Vino Tinto Pata Negra Rioja Gran Selección de 750 ml</v>
          </cell>
          <cell r="I528">
            <v>3849</v>
          </cell>
          <cell r="J528">
            <v>6</v>
          </cell>
          <cell r="K528" t="str">
            <v>Botella</v>
          </cell>
          <cell r="L528">
            <v>720.94799999999998</v>
          </cell>
          <cell r="M528">
            <v>120.158</v>
          </cell>
          <cell r="N528">
            <v>0.26500000000000001</v>
          </cell>
          <cell r="O528">
            <v>191.05122</v>
          </cell>
          <cell r="P528">
            <v>911.99921999999992</v>
          </cell>
          <cell r="Q528">
            <v>151.99986999999999</v>
          </cell>
          <cell r="R528">
            <v>120.16</v>
          </cell>
          <cell r="S528"/>
          <cell r="T528"/>
          <cell r="U528"/>
          <cell r="V528">
            <v>120.16</v>
          </cell>
          <cell r="W528">
            <v>26.5</v>
          </cell>
          <cell r="X528">
            <v>1.9999999999953388E-3</v>
          </cell>
          <cell r="Y528"/>
        </row>
        <row r="529">
          <cell r="A529">
            <v>8410261115207</v>
          </cell>
          <cell r="B529" t="str">
            <v>PNGXXVTROBLCEXX0750M</v>
          </cell>
          <cell r="C529">
            <v>50202203</v>
          </cell>
          <cell r="D529" t="str">
            <v>Vino</v>
          </cell>
          <cell r="E529">
            <v>0</v>
          </cell>
          <cell r="F529">
            <v>0</v>
          </cell>
          <cell r="G529">
            <v>0</v>
          </cell>
          <cell r="H529" t="str">
            <v>Vino Tinto Pata Negra Roble la mancha Lince de 750 ml</v>
          </cell>
          <cell r="I529">
            <v>11972</v>
          </cell>
          <cell r="J529">
            <v>6</v>
          </cell>
          <cell r="K529" t="str">
            <v>Botella</v>
          </cell>
          <cell r="L529">
            <v>514.14</v>
          </cell>
          <cell r="M529">
            <v>85.69</v>
          </cell>
          <cell r="N529">
            <v>0.26500000000000001</v>
          </cell>
          <cell r="O529">
            <v>136.24710000000002</v>
          </cell>
          <cell r="P529">
            <v>650.38710000000003</v>
          </cell>
          <cell r="Q529">
            <v>108.39785000000001</v>
          </cell>
          <cell r="R529">
            <v>85.69</v>
          </cell>
          <cell r="S529"/>
          <cell r="T529"/>
          <cell r="U529"/>
          <cell r="V529">
            <v>85.69</v>
          </cell>
          <cell r="W529">
            <v>26.5</v>
          </cell>
          <cell r="X529">
            <v>0</v>
          </cell>
          <cell r="Y529"/>
        </row>
        <row r="530">
          <cell r="A530">
            <v>8410026047552</v>
          </cell>
          <cell r="B530" t="str">
            <v>PATAZVTCZAXXXXX0375M</v>
          </cell>
          <cell r="C530">
            <v>50202203</v>
          </cell>
          <cell r="D530" t="str">
            <v>Vino</v>
          </cell>
          <cell r="E530">
            <v>713</v>
          </cell>
          <cell r="F530">
            <v>713</v>
          </cell>
          <cell r="G530">
            <v>713</v>
          </cell>
          <cell r="H530" t="str">
            <v>Vino Tinto Paternina Banda Azul Crianza de 375 ml</v>
          </cell>
          <cell r="I530">
            <v>8401</v>
          </cell>
          <cell r="J530">
            <v>24</v>
          </cell>
          <cell r="K530" t="str">
            <v>Botella</v>
          </cell>
          <cell r="L530">
            <v>2504.3496</v>
          </cell>
          <cell r="M530">
            <v>104.3479</v>
          </cell>
          <cell r="N530">
            <v>0.26500000000000001</v>
          </cell>
          <cell r="O530">
            <v>663.65264400000001</v>
          </cell>
          <cell r="P530">
            <v>3168.0022440000002</v>
          </cell>
          <cell r="Q530">
            <v>132.00009350000002</v>
          </cell>
          <cell r="R530">
            <v>104.35</v>
          </cell>
          <cell r="S530"/>
          <cell r="T530"/>
          <cell r="U530"/>
          <cell r="V530">
            <v>104.35</v>
          </cell>
          <cell r="W530">
            <v>26.5</v>
          </cell>
          <cell r="X530">
            <v>2.0999999999986585E-3</v>
          </cell>
          <cell r="Y530"/>
        </row>
        <row r="531">
          <cell r="A531">
            <v>8410261111124</v>
          </cell>
          <cell r="B531" t="str">
            <v>PNGXXVTROBTOOXX0750M</v>
          </cell>
          <cell r="C531">
            <v>50202203</v>
          </cell>
          <cell r="D531" t="str">
            <v>Vino</v>
          </cell>
          <cell r="E531">
            <v>1117</v>
          </cell>
          <cell r="F531">
            <v>1117</v>
          </cell>
          <cell r="G531">
            <v>1117</v>
          </cell>
          <cell r="H531" t="str">
            <v>Vino Tinto Pata Negra Roble Toro de 750 ml</v>
          </cell>
          <cell r="I531">
            <v>2444</v>
          </cell>
          <cell r="J531">
            <v>6</v>
          </cell>
          <cell r="K531" t="str">
            <v>Botella</v>
          </cell>
          <cell r="L531">
            <v>617.09999999999991</v>
          </cell>
          <cell r="M531">
            <v>102.85</v>
          </cell>
          <cell r="N531">
            <v>0.3</v>
          </cell>
          <cell r="O531">
            <v>185.12999999999997</v>
          </cell>
          <cell r="P531">
            <v>802.2299999999999</v>
          </cell>
          <cell r="Q531">
            <v>133.70499999999998</v>
          </cell>
          <cell r="R531">
            <v>102.85</v>
          </cell>
          <cell r="S531"/>
          <cell r="T531"/>
          <cell r="U531"/>
          <cell r="V531">
            <v>102.85</v>
          </cell>
          <cell r="W531">
            <v>30</v>
          </cell>
          <cell r="X531">
            <v>0</v>
          </cell>
          <cell r="Y531"/>
        </row>
        <row r="532">
          <cell r="A532">
            <v>8410415360729</v>
          </cell>
          <cell r="B532" t="str">
            <v>PNGXXVTVLPCZAXX0750M</v>
          </cell>
          <cell r="C532">
            <v>50202203</v>
          </cell>
          <cell r="D532" t="str">
            <v>Vino</v>
          </cell>
          <cell r="E532">
            <v>763</v>
          </cell>
          <cell r="F532">
            <v>763</v>
          </cell>
          <cell r="G532">
            <v>763</v>
          </cell>
          <cell r="H532" t="str">
            <v>Vino Tinto Pata Negra Valdepeñas Crianza de 750 ml</v>
          </cell>
          <cell r="I532">
            <v>5263</v>
          </cell>
          <cell r="J532">
            <v>6</v>
          </cell>
          <cell r="K532" t="str">
            <v>Botella</v>
          </cell>
          <cell r="L532">
            <v>596.46</v>
          </cell>
          <cell r="M532">
            <v>99.41</v>
          </cell>
          <cell r="N532">
            <v>0.26500000000000001</v>
          </cell>
          <cell r="O532">
            <v>158.06190000000001</v>
          </cell>
          <cell r="P532">
            <v>754.52190000000007</v>
          </cell>
          <cell r="Q532">
            <v>125.75365000000001</v>
          </cell>
          <cell r="R532">
            <v>99.41</v>
          </cell>
          <cell r="S532"/>
          <cell r="T532"/>
          <cell r="U532"/>
          <cell r="V532">
            <v>99.41</v>
          </cell>
          <cell r="W532">
            <v>26.5</v>
          </cell>
          <cell r="X532">
            <v>0</v>
          </cell>
          <cell r="Y532"/>
        </row>
        <row r="533">
          <cell r="A533">
            <v>8410415581629</v>
          </cell>
          <cell r="B533" t="str">
            <v>PNGXXVTVLPGRVXX1500M</v>
          </cell>
          <cell r="C533">
            <v>50202203</v>
          </cell>
          <cell r="D533" t="str">
            <v>Vino</v>
          </cell>
          <cell r="E533">
            <v>765</v>
          </cell>
          <cell r="F533">
            <v>765</v>
          </cell>
          <cell r="G533">
            <v>765</v>
          </cell>
          <cell r="H533" t="str">
            <v>Vino Tinto Pata Negra Valdepeñas Gran Reserva de 1500 ml</v>
          </cell>
          <cell r="I533">
            <v>0</v>
          </cell>
          <cell r="J533">
            <v>6</v>
          </cell>
          <cell r="K533" t="str">
            <v>Botella</v>
          </cell>
          <cell r="L533">
            <v>1873.5</v>
          </cell>
          <cell r="M533">
            <v>312.25</v>
          </cell>
          <cell r="N533">
            <v>0.26500000000000001</v>
          </cell>
          <cell r="O533">
            <v>496.47750000000002</v>
          </cell>
          <cell r="P533">
            <v>2369.9775</v>
          </cell>
          <cell r="Q533">
            <v>394.99624999999997</v>
          </cell>
          <cell r="R533">
            <v>312.25</v>
          </cell>
          <cell r="S533"/>
          <cell r="T533"/>
          <cell r="U533"/>
          <cell r="V533">
            <v>312.25</v>
          </cell>
          <cell r="W533">
            <v>26.5</v>
          </cell>
          <cell r="X533">
            <v>0</v>
          </cell>
          <cell r="Y533"/>
        </row>
        <row r="534">
          <cell r="A534">
            <v>8410415580721</v>
          </cell>
          <cell r="B534" t="str">
            <v>PNGXXVTVLPGRVXX0750M</v>
          </cell>
          <cell r="C534">
            <v>50202203</v>
          </cell>
          <cell r="D534" t="str">
            <v>Vino</v>
          </cell>
          <cell r="E534">
            <v>764</v>
          </cell>
          <cell r="F534">
            <v>764</v>
          </cell>
          <cell r="G534">
            <v>764</v>
          </cell>
          <cell r="H534" t="str">
            <v>Vino Tinto Pata Negra Valdepeñas Gran Reserva de 750 ml</v>
          </cell>
          <cell r="I534">
            <v>0</v>
          </cell>
          <cell r="J534">
            <v>6</v>
          </cell>
          <cell r="K534" t="str">
            <v>Botella</v>
          </cell>
          <cell r="L534">
            <v>803.22</v>
          </cell>
          <cell r="M534">
            <v>133.87</v>
          </cell>
          <cell r="N534">
            <v>0.26500000000000001</v>
          </cell>
          <cell r="O534">
            <v>212.85330000000002</v>
          </cell>
          <cell r="P534">
            <v>1016.0733</v>
          </cell>
          <cell r="Q534">
            <v>169.34555</v>
          </cell>
          <cell r="R534">
            <v>133.87</v>
          </cell>
          <cell r="S534"/>
          <cell r="T534"/>
          <cell r="U534"/>
          <cell r="V534">
            <v>133.87</v>
          </cell>
          <cell r="W534">
            <v>26.5</v>
          </cell>
          <cell r="X534">
            <v>0</v>
          </cell>
          <cell r="Y534"/>
        </row>
        <row r="535">
          <cell r="A535">
            <v>8410415370728</v>
          </cell>
          <cell r="B535" t="str">
            <v>PNGXXVTVLPRVAXX0750M</v>
          </cell>
          <cell r="C535">
            <v>50202203</v>
          </cell>
          <cell r="D535" t="str">
            <v>Vino</v>
          </cell>
          <cell r="E535">
            <v>767</v>
          </cell>
          <cell r="F535">
            <v>767</v>
          </cell>
          <cell r="G535">
            <v>767</v>
          </cell>
          <cell r="H535" t="str">
            <v>Vino Tinto Pata Negra Valdepeñas Reserva de 750 ml</v>
          </cell>
          <cell r="I535">
            <v>1041</v>
          </cell>
          <cell r="J535">
            <v>6</v>
          </cell>
          <cell r="K535" t="str">
            <v>Botella</v>
          </cell>
          <cell r="L535">
            <v>782.64</v>
          </cell>
          <cell r="M535">
            <v>130.44</v>
          </cell>
          <cell r="N535">
            <v>0.26500000000000001</v>
          </cell>
          <cell r="O535">
            <v>207.39960000000002</v>
          </cell>
          <cell r="P535">
            <v>990.03960000000006</v>
          </cell>
          <cell r="Q535">
            <v>165.00660000000002</v>
          </cell>
          <cell r="R535">
            <v>130.44</v>
          </cell>
          <cell r="S535"/>
          <cell r="T535"/>
          <cell r="U535"/>
          <cell r="V535">
            <v>130.44</v>
          </cell>
          <cell r="W535">
            <v>26.5</v>
          </cell>
          <cell r="X535">
            <v>0</v>
          </cell>
          <cell r="Y535"/>
        </row>
        <row r="536">
          <cell r="A536">
            <v>8410415580752</v>
          </cell>
          <cell r="B536" t="str">
            <v>PNGXXVTVLPBIVXX0750M</v>
          </cell>
          <cell r="C536">
            <v>50202203</v>
          </cell>
          <cell r="D536" t="str">
            <v>Vino</v>
          </cell>
          <cell r="E536">
            <v>1148</v>
          </cell>
          <cell r="F536">
            <v>1148</v>
          </cell>
          <cell r="G536">
            <v>1148</v>
          </cell>
          <cell r="H536" t="str">
            <v>Vino Tinto Pata Negra Valdepeñas Temp/Cab de 750 ml</v>
          </cell>
          <cell r="I536">
            <v>2141</v>
          </cell>
          <cell r="J536">
            <v>6</v>
          </cell>
          <cell r="K536" t="str">
            <v>Botella</v>
          </cell>
          <cell r="L536">
            <v>507.50940000000003</v>
          </cell>
          <cell r="M536">
            <v>84.584900000000005</v>
          </cell>
          <cell r="N536">
            <v>0.26500000000000001</v>
          </cell>
          <cell r="O536">
            <v>134.489991</v>
          </cell>
          <cell r="P536">
            <v>641.99939100000006</v>
          </cell>
          <cell r="Q536">
            <v>106.99989850000001</v>
          </cell>
          <cell r="R536">
            <v>84.58</v>
          </cell>
          <cell r="S536"/>
          <cell r="T536"/>
          <cell r="U536"/>
          <cell r="V536">
            <v>84.58</v>
          </cell>
          <cell r="W536">
            <v>26.5</v>
          </cell>
          <cell r="X536">
            <v>-4.9000000000063437E-3</v>
          </cell>
          <cell r="Y536"/>
        </row>
        <row r="537">
          <cell r="A537">
            <v>8410415580769</v>
          </cell>
          <cell r="B537" t="str">
            <v>PNGXXVTVLPROBXX0750M</v>
          </cell>
          <cell r="C537">
            <v>50202203</v>
          </cell>
          <cell r="D537" t="str">
            <v>Vino</v>
          </cell>
          <cell r="E537">
            <v>766</v>
          </cell>
          <cell r="F537">
            <v>766</v>
          </cell>
          <cell r="G537">
            <v>766</v>
          </cell>
          <cell r="H537" t="str">
            <v>Vino Tinto Pata Negra Valdepeñas Roble de 750 ml</v>
          </cell>
          <cell r="I537">
            <v>441</v>
          </cell>
          <cell r="J537">
            <v>6</v>
          </cell>
          <cell r="K537" t="str">
            <v>Botella</v>
          </cell>
          <cell r="L537">
            <v>507.50940000000003</v>
          </cell>
          <cell r="M537">
            <v>84.584900000000005</v>
          </cell>
          <cell r="N537">
            <v>0.26500000000000001</v>
          </cell>
          <cell r="O537">
            <v>134.489991</v>
          </cell>
          <cell r="P537">
            <v>641.99939100000006</v>
          </cell>
          <cell r="Q537">
            <v>106.99989850000001</v>
          </cell>
          <cell r="R537">
            <v>84.58</v>
          </cell>
          <cell r="S537"/>
          <cell r="T537"/>
          <cell r="U537"/>
          <cell r="V537">
            <v>84.58</v>
          </cell>
          <cell r="W537">
            <v>26.5</v>
          </cell>
          <cell r="X537">
            <v>-4.9000000000063437E-3</v>
          </cell>
          <cell r="Y537"/>
        </row>
        <row r="538">
          <cell r="A538">
            <v>8410026047705</v>
          </cell>
          <cell r="B538" t="str">
            <v>PATAZVTCZAXXXXX1500M</v>
          </cell>
          <cell r="C538">
            <v>50202203</v>
          </cell>
          <cell r="D538" t="str">
            <v>Vino</v>
          </cell>
          <cell r="E538">
            <v>715</v>
          </cell>
          <cell r="F538">
            <v>715</v>
          </cell>
          <cell r="G538">
            <v>715</v>
          </cell>
          <cell r="H538" t="str">
            <v>Vino Tinto Paternina Banda Azul Crianza de 1500 ml</v>
          </cell>
          <cell r="I538">
            <v>0</v>
          </cell>
          <cell r="J538">
            <v>6</v>
          </cell>
          <cell r="K538" t="str">
            <v>Botella</v>
          </cell>
          <cell r="L538">
            <v>1152</v>
          </cell>
          <cell r="M538">
            <v>192</v>
          </cell>
          <cell r="N538">
            <v>0.26500000000000001</v>
          </cell>
          <cell r="O538">
            <v>305.28000000000003</v>
          </cell>
          <cell r="P538">
            <v>1457.28</v>
          </cell>
          <cell r="Q538">
            <v>242.88</v>
          </cell>
          <cell r="R538">
            <v>192</v>
          </cell>
          <cell r="S538"/>
          <cell r="T538"/>
          <cell r="U538"/>
          <cell r="V538">
            <v>192</v>
          </cell>
          <cell r="W538">
            <v>26.5</v>
          </cell>
          <cell r="X538">
            <v>0</v>
          </cell>
          <cell r="Y538"/>
        </row>
        <row r="539">
          <cell r="A539">
            <v>8410026047545</v>
          </cell>
          <cell r="B539" t="str">
            <v>PATAZVTCZAXXXXX0750M</v>
          </cell>
          <cell r="C539">
            <v>50202203</v>
          </cell>
          <cell r="D539" t="str">
            <v>Vino</v>
          </cell>
          <cell r="E539">
            <v>714</v>
          </cell>
          <cell r="F539">
            <v>714</v>
          </cell>
          <cell r="G539">
            <v>714</v>
          </cell>
          <cell r="H539" t="str">
            <v>Vino Tinto Paternina Banda Azul Crianza de 750 ml</v>
          </cell>
          <cell r="I539">
            <v>5786</v>
          </cell>
          <cell r="J539">
            <v>6</v>
          </cell>
          <cell r="K539" t="str">
            <v>Botella</v>
          </cell>
          <cell r="L539">
            <v>1003.14</v>
          </cell>
          <cell r="M539">
            <v>167.19</v>
          </cell>
          <cell r="N539">
            <v>0.26500000000000001</v>
          </cell>
          <cell r="O539">
            <v>265.83210000000003</v>
          </cell>
          <cell r="P539">
            <v>1268.9721</v>
          </cell>
          <cell r="Q539">
            <v>211.49535</v>
          </cell>
          <cell r="R539">
            <v>167.19</v>
          </cell>
          <cell r="S539"/>
          <cell r="T539"/>
          <cell r="U539"/>
          <cell r="V539">
            <v>167.19</v>
          </cell>
          <cell r="W539">
            <v>26.5</v>
          </cell>
          <cell r="X539">
            <v>0</v>
          </cell>
          <cell r="Y539"/>
        </row>
        <row r="540">
          <cell r="A540">
            <v>8410026047675</v>
          </cell>
          <cell r="B540" t="str">
            <v>PATROVTRVAXXXXX0750M</v>
          </cell>
          <cell r="C540">
            <v>50202203</v>
          </cell>
          <cell r="D540" t="str">
            <v>Vino</v>
          </cell>
          <cell r="E540">
            <v>731</v>
          </cell>
          <cell r="F540">
            <v>731</v>
          </cell>
          <cell r="G540">
            <v>731</v>
          </cell>
          <cell r="H540" t="str">
            <v>Vino Tinto Paternina Banda Roja Reserva de 750 ml</v>
          </cell>
          <cell r="I540">
            <v>829</v>
          </cell>
          <cell r="J540">
            <v>6</v>
          </cell>
          <cell r="K540" t="str">
            <v>Botella</v>
          </cell>
          <cell r="L540">
            <v>1248.3600000000001</v>
          </cell>
          <cell r="M540">
            <v>208.06</v>
          </cell>
          <cell r="N540">
            <v>0.26500000000000001</v>
          </cell>
          <cell r="O540">
            <v>330.81540000000007</v>
          </cell>
          <cell r="P540">
            <v>1579.1754000000001</v>
          </cell>
          <cell r="Q540">
            <v>263.19589999999999</v>
          </cell>
          <cell r="R540">
            <v>208.06</v>
          </cell>
          <cell r="S540"/>
          <cell r="T540"/>
          <cell r="U540"/>
          <cell r="V540">
            <v>208.06</v>
          </cell>
          <cell r="W540">
            <v>26.5</v>
          </cell>
          <cell r="X540">
            <v>0</v>
          </cell>
          <cell r="Y540"/>
        </row>
        <row r="541">
          <cell r="A541">
            <v>8410026000656</v>
          </cell>
          <cell r="B541" t="str">
            <v>LACXXVTXXXXXXXX0750M</v>
          </cell>
          <cell r="C541">
            <v>50202203</v>
          </cell>
          <cell r="D541" t="str">
            <v>Vino</v>
          </cell>
          <cell r="E541">
            <v>525</v>
          </cell>
          <cell r="F541">
            <v>525</v>
          </cell>
          <cell r="G541">
            <v>525</v>
          </cell>
          <cell r="H541" t="str">
            <v>Vino Tinto Paternina Lacort de 750 ml</v>
          </cell>
          <cell r="I541">
            <v>0</v>
          </cell>
          <cell r="J541">
            <v>6</v>
          </cell>
          <cell r="K541" t="str">
            <v>Botella</v>
          </cell>
          <cell r="L541">
            <v>608.52</v>
          </cell>
          <cell r="M541">
            <v>101.42</v>
          </cell>
          <cell r="N541">
            <v>0.26500000000000001</v>
          </cell>
          <cell r="O541">
            <v>161.2578</v>
          </cell>
          <cell r="P541">
            <v>769.77779999999996</v>
          </cell>
          <cell r="Q541">
            <v>128.2963</v>
          </cell>
          <cell r="R541">
            <v>101.42</v>
          </cell>
          <cell r="S541"/>
          <cell r="T541"/>
          <cell r="U541"/>
          <cell r="V541">
            <v>101.42</v>
          </cell>
          <cell r="W541">
            <v>26.5</v>
          </cell>
          <cell r="X541">
            <v>0</v>
          </cell>
          <cell r="Y541"/>
        </row>
        <row r="542">
          <cell r="A542">
            <v>8436559741392</v>
          </cell>
          <cell r="B542" t="str">
            <v/>
          </cell>
          <cell r="C542">
            <v>50202203</v>
          </cell>
          <cell r="D542" t="str">
            <v>Vino</v>
          </cell>
          <cell r="E542">
            <v>0</v>
          </cell>
          <cell r="F542">
            <v>0</v>
          </cell>
          <cell r="G542">
            <v>0</v>
          </cell>
          <cell r="H542" t="str">
            <v>Vino Tinto Petalos 19 de 750 ml</v>
          </cell>
          <cell r="I542">
            <v>34</v>
          </cell>
          <cell r="J542">
            <v>12</v>
          </cell>
          <cell r="K542" t="str">
            <v>Botella</v>
          </cell>
          <cell r="L542">
            <v>4505.9400000000005</v>
          </cell>
          <cell r="M542">
            <v>375.495</v>
          </cell>
          <cell r="N542">
            <v>0.26500000000000001</v>
          </cell>
          <cell r="O542">
            <v>1194.0741000000003</v>
          </cell>
          <cell r="P542">
            <v>5700.0141000000003</v>
          </cell>
          <cell r="Q542">
            <v>475.00117500000005</v>
          </cell>
          <cell r="R542">
            <v>0</v>
          </cell>
          <cell r="S542"/>
          <cell r="T542"/>
          <cell r="U542"/>
          <cell r="V542">
            <v>375.49</v>
          </cell>
          <cell r="W542">
            <v>26.5</v>
          </cell>
          <cell r="X542">
            <v>-4.9999999999954525E-3</v>
          </cell>
          <cell r="Y542"/>
        </row>
        <row r="543">
          <cell r="A543">
            <v>8436559740562</v>
          </cell>
          <cell r="B543" t="str">
            <v>PETXXVTXXXXXX161500M</v>
          </cell>
          <cell r="C543">
            <v>50202203</v>
          </cell>
          <cell r="D543" t="str">
            <v>Vino</v>
          </cell>
          <cell r="E543">
            <v>1399</v>
          </cell>
          <cell r="F543">
            <v>1399</v>
          </cell>
          <cell r="G543">
            <v>1399</v>
          </cell>
          <cell r="H543" t="str">
            <v>Vino Tinto Pétalos del Bierzo 16 de 1500 ml</v>
          </cell>
          <cell r="I543">
            <v>0</v>
          </cell>
          <cell r="J543">
            <v>6</v>
          </cell>
          <cell r="K543" t="str">
            <v>Botella</v>
          </cell>
          <cell r="L543">
            <v>4150.2000000000007</v>
          </cell>
          <cell r="M543">
            <v>691.7</v>
          </cell>
          <cell r="N543">
            <v>0.26500000000000001</v>
          </cell>
          <cell r="O543">
            <v>1099.8030000000003</v>
          </cell>
          <cell r="P543">
            <v>5250.0030000000006</v>
          </cell>
          <cell r="Q543">
            <v>875.0005000000001</v>
          </cell>
          <cell r="R543">
            <v>691.7</v>
          </cell>
          <cell r="S543"/>
          <cell r="T543"/>
          <cell r="U543"/>
          <cell r="V543">
            <v>691.7</v>
          </cell>
          <cell r="W543">
            <v>26.5</v>
          </cell>
          <cell r="X543">
            <v>0</v>
          </cell>
          <cell r="Y543"/>
        </row>
        <row r="544">
          <cell r="A544">
            <v>8436559740555</v>
          </cell>
          <cell r="B544" t="str">
            <v>PETXXVTXXXXXX160750M</v>
          </cell>
          <cell r="C544">
            <v>50202203</v>
          </cell>
          <cell r="D544" t="str">
            <v>Vino</v>
          </cell>
          <cell r="E544">
            <v>1398</v>
          </cell>
          <cell r="F544">
            <v>1398</v>
          </cell>
          <cell r="G544">
            <v>1398</v>
          </cell>
          <cell r="H544" t="str">
            <v>Vino Tinto Pétalos del Bierzo 16 de 750 ml</v>
          </cell>
          <cell r="I544">
            <v>0</v>
          </cell>
          <cell r="J544">
            <v>12</v>
          </cell>
          <cell r="K544" t="str">
            <v>Botella</v>
          </cell>
          <cell r="L544">
            <v>3889.2000000000003</v>
          </cell>
          <cell r="M544">
            <v>324.10000000000002</v>
          </cell>
          <cell r="N544">
            <v>0.26500000000000001</v>
          </cell>
          <cell r="O544">
            <v>1030.6380000000001</v>
          </cell>
          <cell r="P544">
            <v>4919.8380000000006</v>
          </cell>
          <cell r="Q544">
            <v>409.98650000000004</v>
          </cell>
          <cell r="R544">
            <v>324.10000000000002</v>
          </cell>
          <cell r="S544"/>
          <cell r="T544"/>
          <cell r="U544"/>
          <cell r="V544">
            <v>324.10000000000002</v>
          </cell>
          <cell r="W544">
            <v>26.5</v>
          </cell>
          <cell r="X544">
            <v>0</v>
          </cell>
          <cell r="Y544"/>
        </row>
        <row r="545">
          <cell r="A545">
            <v>8436559740890</v>
          </cell>
          <cell r="B545" t="str">
            <v>PETXXVTXXXXXX170750M</v>
          </cell>
          <cell r="C545">
            <v>50202203</v>
          </cell>
          <cell r="D545" t="str">
            <v>Vino</v>
          </cell>
          <cell r="E545">
            <v>1522</v>
          </cell>
          <cell r="F545">
            <v>1522</v>
          </cell>
          <cell r="G545">
            <v>1522</v>
          </cell>
          <cell r="H545" t="str">
            <v>Vino Tinto Petalos del Bierzo 17 de 750 ml</v>
          </cell>
          <cell r="I545">
            <v>0</v>
          </cell>
          <cell r="J545">
            <v>12</v>
          </cell>
          <cell r="K545" t="str">
            <v>Botella</v>
          </cell>
          <cell r="L545">
            <v>4268.76</v>
          </cell>
          <cell r="M545">
            <v>355.73</v>
          </cell>
          <cell r="N545">
            <v>0.26500000000000001</v>
          </cell>
          <cell r="O545">
            <v>1131.2214000000001</v>
          </cell>
          <cell r="P545">
            <v>5399.9814000000006</v>
          </cell>
          <cell r="Q545">
            <v>449.99845000000005</v>
          </cell>
          <cell r="R545">
            <v>355.73</v>
          </cell>
          <cell r="S545"/>
          <cell r="T545"/>
          <cell r="U545"/>
          <cell r="V545">
            <v>355.73</v>
          </cell>
          <cell r="W545">
            <v>26.5</v>
          </cell>
          <cell r="X545">
            <v>0</v>
          </cell>
          <cell r="Y545"/>
        </row>
        <row r="546">
          <cell r="A546">
            <v>8436559741590</v>
          </cell>
          <cell r="B546" t="str">
            <v>PETXXVTXXXXXX200750M</v>
          </cell>
          <cell r="C546">
            <v>50202203</v>
          </cell>
          <cell r="D546" t="str">
            <v>Vino</v>
          </cell>
          <cell r="E546">
            <v>1806</v>
          </cell>
          <cell r="F546">
            <v>1806</v>
          </cell>
          <cell r="G546">
            <v>1806</v>
          </cell>
          <cell r="H546" t="str">
            <v>Vino Tinto Petalos del Bierzo 20 de 750 ml</v>
          </cell>
          <cell r="I546">
            <v>2152</v>
          </cell>
          <cell r="J546">
            <v>12</v>
          </cell>
          <cell r="K546" t="str">
            <v>Botella</v>
          </cell>
          <cell r="L546">
            <v>4505.9279999999999</v>
          </cell>
          <cell r="M546">
            <v>375.49400000000003</v>
          </cell>
          <cell r="N546">
            <v>0.26500000000000001</v>
          </cell>
          <cell r="O546">
            <v>1194.0709200000001</v>
          </cell>
          <cell r="P546">
            <v>5699.99892</v>
          </cell>
          <cell r="Q546">
            <v>474.99991</v>
          </cell>
          <cell r="R546">
            <v>375.49</v>
          </cell>
          <cell r="S546"/>
          <cell r="T546"/>
          <cell r="U546"/>
          <cell r="V546">
            <v>375.49</v>
          </cell>
          <cell r="W546">
            <v>26.5</v>
          </cell>
          <cell r="X546">
            <v>-4.0000000000190994E-3</v>
          </cell>
          <cell r="Y546"/>
        </row>
        <row r="547">
          <cell r="A547">
            <v>8436028611027</v>
          </cell>
          <cell r="B547" t="str">
            <v>PTAXXVTXXXXXX143000M</v>
          </cell>
          <cell r="C547">
            <v>50202203</v>
          </cell>
          <cell r="D547" t="str">
            <v>Vino</v>
          </cell>
          <cell r="E547">
            <v>1492</v>
          </cell>
          <cell r="F547">
            <v>1492</v>
          </cell>
          <cell r="G547">
            <v>1492</v>
          </cell>
          <cell r="H547" t="str">
            <v>Vino Tinto Pintia 14 de 3000 ml</v>
          </cell>
          <cell r="I547">
            <v>0</v>
          </cell>
          <cell r="J547">
            <v>1</v>
          </cell>
          <cell r="K547" t="str">
            <v>Botella</v>
          </cell>
          <cell r="L547">
            <v>6396.15</v>
          </cell>
          <cell r="M547">
            <v>6396.15</v>
          </cell>
          <cell r="N547">
            <v>0.3</v>
          </cell>
          <cell r="O547">
            <v>1918.8449999999998</v>
          </cell>
          <cell r="P547">
            <v>8314.994999999999</v>
          </cell>
          <cell r="Q547">
            <v>8314.994999999999</v>
          </cell>
          <cell r="R547">
            <v>6396.15</v>
          </cell>
          <cell r="S547"/>
          <cell r="T547"/>
          <cell r="U547"/>
          <cell r="V547">
            <v>6396.15</v>
          </cell>
          <cell r="W547">
            <v>30</v>
          </cell>
          <cell r="X547">
            <v>0</v>
          </cell>
          <cell r="Y547"/>
        </row>
        <row r="548">
          <cell r="A548">
            <v>8437011601568</v>
          </cell>
          <cell r="B548" t="str">
            <v>PINXXVTXXXXXX150750M</v>
          </cell>
          <cell r="C548">
            <v>50202203</v>
          </cell>
          <cell r="D548" t="str">
            <v>Vino</v>
          </cell>
          <cell r="E548">
            <v>1340</v>
          </cell>
          <cell r="F548">
            <v>1340</v>
          </cell>
          <cell r="G548">
            <v>1340</v>
          </cell>
          <cell r="H548" t="str">
            <v>Vino Tinto Pingus 15 de 750 ml</v>
          </cell>
          <cell r="I548">
            <v>0</v>
          </cell>
          <cell r="J548">
            <v>6</v>
          </cell>
          <cell r="K548" t="str">
            <v>Botella</v>
          </cell>
          <cell r="L548">
            <v>93853.86</v>
          </cell>
          <cell r="M548">
            <v>15642.31</v>
          </cell>
          <cell r="N548">
            <v>0.3</v>
          </cell>
          <cell r="O548">
            <v>28156.157999999999</v>
          </cell>
          <cell r="P548">
            <v>122010.018</v>
          </cell>
          <cell r="Q548">
            <v>20335.003000000001</v>
          </cell>
          <cell r="R548">
            <v>15642.31</v>
          </cell>
          <cell r="S548"/>
          <cell r="T548"/>
          <cell r="U548"/>
          <cell r="V548">
            <v>15642.31</v>
          </cell>
          <cell r="W548">
            <v>30</v>
          </cell>
          <cell r="X548">
            <v>0</v>
          </cell>
          <cell r="Y548"/>
        </row>
        <row r="549">
          <cell r="A549">
            <v>8437011601704</v>
          </cell>
          <cell r="B549" t="str">
            <v>PINXXVTXXXXXX160750M</v>
          </cell>
          <cell r="C549">
            <v>50202203</v>
          </cell>
          <cell r="D549" t="str">
            <v>Vino</v>
          </cell>
          <cell r="E549">
            <v>1467</v>
          </cell>
          <cell r="F549">
            <v>1467</v>
          </cell>
          <cell r="G549">
            <v>1467</v>
          </cell>
          <cell r="H549" t="str">
            <v>Vino Tinto Pingus 16 de 0750 ml</v>
          </cell>
          <cell r="I549">
            <v>0</v>
          </cell>
          <cell r="J549">
            <v>6</v>
          </cell>
          <cell r="K549" t="str">
            <v>Botella</v>
          </cell>
          <cell r="L549">
            <v>120923.09999999999</v>
          </cell>
          <cell r="M549">
            <v>20153.849999999999</v>
          </cell>
          <cell r="N549">
            <v>0.3</v>
          </cell>
          <cell r="O549">
            <v>36276.929999999993</v>
          </cell>
          <cell r="P549">
            <v>157200.02999999997</v>
          </cell>
          <cell r="Q549">
            <v>26200.004999999994</v>
          </cell>
          <cell r="R549">
            <v>20153.849999999999</v>
          </cell>
          <cell r="S549"/>
          <cell r="T549"/>
          <cell r="U549"/>
          <cell r="V549">
            <v>20153.849999999999</v>
          </cell>
          <cell r="W549">
            <v>30</v>
          </cell>
          <cell r="X549">
            <v>0</v>
          </cell>
          <cell r="Y549"/>
        </row>
        <row r="550">
          <cell r="A550">
            <v>8437011601834</v>
          </cell>
          <cell r="B550" t="str">
            <v>PINXXVTXXXXXX170750M</v>
          </cell>
          <cell r="C550">
            <v>50202203</v>
          </cell>
          <cell r="D550" t="str">
            <v>Vino</v>
          </cell>
          <cell r="E550">
            <v>1606</v>
          </cell>
          <cell r="F550">
            <v>1606</v>
          </cell>
          <cell r="G550">
            <v>1606</v>
          </cell>
          <cell r="H550" t="str">
            <v>Vino Tinto Pingus 17 de 0750m</v>
          </cell>
          <cell r="I550">
            <v>0</v>
          </cell>
          <cell r="J550">
            <v>6</v>
          </cell>
          <cell r="K550" t="str">
            <v>Botella</v>
          </cell>
          <cell r="L550">
            <v>125307.72</v>
          </cell>
          <cell r="M550">
            <v>20884.62</v>
          </cell>
          <cell r="N550">
            <v>0.3</v>
          </cell>
          <cell r="O550">
            <v>37592.315999999999</v>
          </cell>
          <cell r="P550">
            <v>162900.03599999999</v>
          </cell>
          <cell r="Q550">
            <v>27150.005999999998</v>
          </cell>
          <cell r="R550">
            <v>20884.62</v>
          </cell>
          <cell r="S550"/>
          <cell r="T550"/>
          <cell r="U550"/>
          <cell r="V550">
            <v>20884.62</v>
          </cell>
          <cell r="W550">
            <v>30</v>
          </cell>
          <cell r="X550">
            <v>0</v>
          </cell>
          <cell r="Y550"/>
        </row>
        <row r="551">
          <cell r="A551">
            <v>8437019818012</v>
          </cell>
          <cell r="B551" t="str">
            <v>PINXXVTXXXXXX180750M</v>
          </cell>
          <cell r="C551">
            <v>50202203</v>
          </cell>
          <cell r="D551" t="str">
            <v>Vino</v>
          </cell>
          <cell r="E551">
            <v>1738</v>
          </cell>
          <cell r="F551">
            <v>1738</v>
          </cell>
          <cell r="G551">
            <v>1738</v>
          </cell>
          <cell r="H551" t="str">
            <v>Vino Tinto Pingus 18 de 0750m</v>
          </cell>
          <cell r="I551">
            <v>0</v>
          </cell>
          <cell r="J551">
            <v>3</v>
          </cell>
          <cell r="K551" t="str">
            <v>Botella</v>
          </cell>
          <cell r="L551">
            <v>62653.83</v>
          </cell>
          <cell r="M551">
            <v>20884.61</v>
          </cell>
          <cell r="N551">
            <v>0.3</v>
          </cell>
          <cell r="O551">
            <v>18796.149000000001</v>
          </cell>
          <cell r="P551">
            <v>81449.979000000007</v>
          </cell>
          <cell r="Q551">
            <v>27149.993000000002</v>
          </cell>
          <cell r="R551">
            <v>20884.61</v>
          </cell>
          <cell r="S551"/>
          <cell r="T551"/>
          <cell r="U551"/>
          <cell r="V551">
            <v>20884.61</v>
          </cell>
          <cell r="W551">
            <v>30</v>
          </cell>
          <cell r="X551">
            <v>0</v>
          </cell>
          <cell r="Y551"/>
        </row>
        <row r="552">
          <cell r="A552">
            <v>8437019818142</v>
          </cell>
          <cell r="B552" t="str">
            <v>PINXXVTXXXXXX190750M</v>
          </cell>
          <cell r="C552">
            <v>50202203</v>
          </cell>
          <cell r="D552" t="str">
            <v>Vino</v>
          </cell>
          <cell r="E552">
            <v>1769</v>
          </cell>
          <cell r="F552">
            <v>1769</v>
          </cell>
          <cell r="G552">
            <v>1769</v>
          </cell>
          <cell r="H552" t="str">
            <v>Vino Tinto Pingus 19 de 0750 m</v>
          </cell>
          <cell r="I552">
            <v>0</v>
          </cell>
          <cell r="J552">
            <v>6</v>
          </cell>
          <cell r="K552" t="str">
            <v>Botella</v>
          </cell>
          <cell r="L552">
            <v>125307.69</v>
          </cell>
          <cell r="M552">
            <v>20884.615000000002</v>
          </cell>
          <cell r="N552">
            <v>0.3</v>
          </cell>
          <cell r="O552">
            <v>37592.307000000001</v>
          </cell>
          <cell r="P552">
            <v>162899.997</v>
          </cell>
          <cell r="Q552">
            <v>27149.999500000002</v>
          </cell>
          <cell r="R552">
            <v>20884.62</v>
          </cell>
          <cell r="S552"/>
          <cell r="T552"/>
          <cell r="U552"/>
          <cell r="V552">
            <v>20884.62</v>
          </cell>
          <cell r="W552">
            <v>30</v>
          </cell>
          <cell r="X552">
            <v>4.9999999973806553E-3</v>
          </cell>
          <cell r="Y552"/>
        </row>
        <row r="553">
          <cell r="A553">
            <v>8437019818296</v>
          </cell>
          <cell r="B553" t="str">
            <v>PINXXVTXXXXXX200750M</v>
          </cell>
          <cell r="C553">
            <v>50202203</v>
          </cell>
          <cell r="D553" t="str">
            <v>Vino</v>
          </cell>
          <cell r="E553">
            <v>0</v>
          </cell>
          <cell r="F553">
            <v>1890</v>
          </cell>
          <cell r="G553">
            <v>1890</v>
          </cell>
          <cell r="H553" t="str">
            <v>Vino Tinto Pingus 20 de 0750 m</v>
          </cell>
          <cell r="I553">
            <v>24</v>
          </cell>
          <cell r="J553">
            <v>6</v>
          </cell>
          <cell r="K553" t="str">
            <v>Botella</v>
          </cell>
          <cell r="L553">
            <v>128774.70000000001</v>
          </cell>
          <cell r="M553">
            <v>21462.45</v>
          </cell>
          <cell r="N553">
            <v>0.26500000000000001</v>
          </cell>
          <cell r="O553">
            <v>34125.295500000007</v>
          </cell>
          <cell r="P553">
            <v>162899.99550000002</v>
          </cell>
          <cell r="Q553">
            <v>27149.999250000004</v>
          </cell>
          <cell r="R553">
            <v>21462.45</v>
          </cell>
          <cell r="S553"/>
          <cell r="T553"/>
          <cell r="U553"/>
          <cell r="V553">
            <v>21462.45</v>
          </cell>
          <cell r="W553">
            <v>26.5</v>
          </cell>
          <cell r="X553">
            <v>0</v>
          </cell>
          <cell r="Y553"/>
        </row>
        <row r="554">
          <cell r="A554">
            <v>8436028610877</v>
          </cell>
          <cell r="B554" t="str">
            <v>PTAXXVTXXXXXX121500M</v>
          </cell>
          <cell r="C554">
            <v>50202203</v>
          </cell>
          <cell r="D554" t="str">
            <v>Vino</v>
          </cell>
          <cell r="E554">
            <v>1252</v>
          </cell>
          <cell r="F554">
            <v>1252</v>
          </cell>
          <cell r="G554">
            <v>1252</v>
          </cell>
          <cell r="H554" t="str">
            <v>Vino Tinto Pintia 12 de 1500 ml</v>
          </cell>
          <cell r="I554">
            <v>0</v>
          </cell>
          <cell r="J554">
            <v>1</v>
          </cell>
          <cell r="K554" t="str">
            <v>Botella</v>
          </cell>
          <cell r="L554">
            <v>2557.69</v>
          </cell>
          <cell r="M554">
            <v>2557.69</v>
          </cell>
          <cell r="N554">
            <v>0.3</v>
          </cell>
          <cell r="O554">
            <v>767.30700000000002</v>
          </cell>
          <cell r="P554">
            <v>3324.9970000000003</v>
          </cell>
          <cell r="Q554">
            <v>3324.9970000000003</v>
          </cell>
          <cell r="R554">
            <v>2557.69</v>
          </cell>
          <cell r="S554"/>
          <cell r="T554"/>
          <cell r="U554"/>
          <cell r="V554">
            <v>2557.69</v>
          </cell>
          <cell r="W554">
            <v>30</v>
          </cell>
          <cell r="X554">
            <v>0</v>
          </cell>
          <cell r="Y554"/>
        </row>
        <row r="555">
          <cell r="A555">
            <v>8436028610907</v>
          </cell>
          <cell r="B555" t="str">
            <v>PTAXXVTXXXXXX130750M</v>
          </cell>
          <cell r="C555">
            <v>50202203</v>
          </cell>
          <cell r="D555" t="str">
            <v>Vino</v>
          </cell>
          <cell r="E555">
            <v>1345</v>
          </cell>
          <cell r="F555">
            <v>1345</v>
          </cell>
          <cell r="G555">
            <v>1345</v>
          </cell>
          <cell r="H555" t="str">
            <v>Vino Tinto Pintia 13 de 750 ml</v>
          </cell>
          <cell r="I555">
            <v>0</v>
          </cell>
          <cell r="J555">
            <v>6</v>
          </cell>
          <cell r="K555" t="str">
            <v>Botella</v>
          </cell>
          <cell r="L555">
            <v>5620.5599999999995</v>
          </cell>
          <cell r="M555">
            <v>936.76</v>
          </cell>
          <cell r="N555">
            <v>0.3</v>
          </cell>
          <cell r="O555">
            <v>1686.1679999999999</v>
          </cell>
          <cell r="P555">
            <v>7306.7279999999992</v>
          </cell>
          <cell r="Q555">
            <v>1217.7879999999998</v>
          </cell>
          <cell r="R555">
            <v>936.76</v>
          </cell>
          <cell r="S555"/>
          <cell r="T555"/>
          <cell r="U555"/>
          <cell r="V555">
            <v>936.76</v>
          </cell>
          <cell r="W555">
            <v>30</v>
          </cell>
          <cell r="X555">
            <v>0</v>
          </cell>
          <cell r="Y555"/>
        </row>
        <row r="556">
          <cell r="A556">
            <v>8436028611010</v>
          </cell>
          <cell r="B556" t="str">
            <v>PTAXXVTXXXXXX141500M</v>
          </cell>
          <cell r="C556">
            <v>50202203</v>
          </cell>
          <cell r="D556" t="str">
            <v>Vino</v>
          </cell>
          <cell r="E556">
            <v>1491</v>
          </cell>
          <cell r="F556">
            <v>1491</v>
          </cell>
          <cell r="G556">
            <v>1491</v>
          </cell>
          <cell r="H556" t="str">
            <v>Vino Tinto Pintia 14 de 1500 ml</v>
          </cell>
          <cell r="I556">
            <v>0</v>
          </cell>
          <cell r="J556">
            <v>1</v>
          </cell>
          <cell r="K556" t="str">
            <v>Botella</v>
          </cell>
          <cell r="L556">
            <v>2769.23</v>
          </cell>
          <cell r="M556">
            <v>2769.23</v>
          </cell>
          <cell r="N556">
            <v>0.3</v>
          </cell>
          <cell r="O556">
            <v>830.76900000000001</v>
          </cell>
          <cell r="P556">
            <v>3599.9989999999998</v>
          </cell>
          <cell r="Q556">
            <v>3599.9989999999998</v>
          </cell>
          <cell r="R556">
            <v>2769.23</v>
          </cell>
          <cell r="S556"/>
          <cell r="T556"/>
          <cell r="U556"/>
          <cell r="V556">
            <v>2769.23</v>
          </cell>
          <cell r="W556">
            <v>30</v>
          </cell>
          <cell r="X556">
            <v>0</v>
          </cell>
          <cell r="Y556"/>
        </row>
        <row r="557">
          <cell r="A557">
            <v>8436028610976</v>
          </cell>
          <cell r="B557" t="str">
            <v>PTAXXVTXXXXXX140750M</v>
          </cell>
          <cell r="C557">
            <v>50202203</v>
          </cell>
          <cell r="D557" t="str">
            <v>Vino</v>
          </cell>
          <cell r="E557">
            <v>1490</v>
          </cell>
          <cell r="F557">
            <v>1490</v>
          </cell>
          <cell r="G557">
            <v>1490</v>
          </cell>
          <cell r="H557" t="str">
            <v>Vino Tinto Pintia 14 de 750 ml</v>
          </cell>
          <cell r="I557">
            <v>0</v>
          </cell>
          <cell r="J557">
            <v>6</v>
          </cell>
          <cell r="K557" t="str">
            <v>Botella</v>
          </cell>
          <cell r="L557">
            <v>6000</v>
          </cell>
          <cell r="M557">
            <v>1000</v>
          </cell>
          <cell r="N557">
            <v>0.3</v>
          </cell>
          <cell r="O557">
            <v>1800</v>
          </cell>
          <cell r="P557">
            <v>7800</v>
          </cell>
          <cell r="Q557">
            <v>1300</v>
          </cell>
          <cell r="R557">
            <v>1000</v>
          </cell>
          <cell r="S557"/>
          <cell r="T557"/>
          <cell r="U557"/>
          <cell r="V557">
            <v>1000</v>
          </cell>
          <cell r="W557">
            <v>30</v>
          </cell>
          <cell r="X557">
            <v>0</v>
          </cell>
          <cell r="Y557"/>
        </row>
        <row r="558">
          <cell r="A558">
            <v>8436028611065</v>
          </cell>
          <cell r="B558" t="str">
            <v>PTAXXVTXXXXXX151500M</v>
          </cell>
          <cell r="C558">
            <v>50202203</v>
          </cell>
          <cell r="D558" t="str">
            <v>Vino</v>
          </cell>
          <cell r="E558">
            <v>1616</v>
          </cell>
          <cell r="F558">
            <v>1616</v>
          </cell>
          <cell r="G558">
            <v>1616</v>
          </cell>
          <cell r="H558" t="str">
            <v>Vino Tinto Pintia 15 de 1500 ml</v>
          </cell>
          <cell r="I558">
            <v>0</v>
          </cell>
          <cell r="J558">
            <v>1</v>
          </cell>
          <cell r="K558" t="str">
            <v>Botella</v>
          </cell>
          <cell r="L558">
            <v>3134.62</v>
          </cell>
          <cell r="M558">
            <v>3134.62</v>
          </cell>
          <cell r="N558">
            <v>0.3</v>
          </cell>
          <cell r="O558">
            <v>940.38599999999997</v>
          </cell>
          <cell r="P558">
            <v>4075.0059999999999</v>
          </cell>
          <cell r="Q558">
            <v>4075.0059999999999</v>
          </cell>
          <cell r="R558">
            <v>3134.62</v>
          </cell>
          <cell r="S558"/>
          <cell r="T558"/>
          <cell r="U558"/>
          <cell r="V558">
            <v>3134.62</v>
          </cell>
          <cell r="W558">
            <v>30</v>
          </cell>
          <cell r="X558">
            <v>0</v>
          </cell>
          <cell r="Y558"/>
        </row>
        <row r="559">
          <cell r="A559">
            <v>8436028611041</v>
          </cell>
          <cell r="B559" t="str">
            <v>PTAXXVTXXXXXX150750M</v>
          </cell>
          <cell r="C559">
            <v>50202203</v>
          </cell>
          <cell r="D559" t="str">
            <v>Vino</v>
          </cell>
          <cell r="E559">
            <v>1615</v>
          </cell>
          <cell r="F559">
            <v>1615</v>
          </cell>
          <cell r="G559">
            <v>1615</v>
          </cell>
          <cell r="H559" t="str">
            <v>Vino Tinto Pintia 15 de 750 ml</v>
          </cell>
          <cell r="I559">
            <v>0</v>
          </cell>
          <cell r="J559">
            <v>6</v>
          </cell>
          <cell r="K559" t="str">
            <v>Botella</v>
          </cell>
          <cell r="L559">
            <v>6923.0999999999995</v>
          </cell>
          <cell r="M559">
            <v>1153.8499999999999</v>
          </cell>
          <cell r="N559">
            <v>0.3</v>
          </cell>
          <cell r="O559">
            <v>2076.9299999999998</v>
          </cell>
          <cell r="P559">
            <v>9000.0299999999988</v>
          </cell>
          <cell r="Q559">
            <v>1500.0049999999999</v>
          </cell>
          <cell r="R559">
            <v>1153.8499999999999</v>
          </cell>
          <cell r="S559"/>
          <cell r="T559"/>
          <cell r="U559"/>
          <cell r="V559">
            <v>1153.8499999999999</v>
          </cell>
          <cell r="W559">
            <v>30</v>
          </cell>
          <cell r="X559">
            <v>0</v>
          </cell>
          <cell r="Y559"/>
        </row>
        <row r="560">
          <cell r="A560">
            <v>8436028611126</v>
          </cell>
          <cell r="B560" t="str">
            <v>PTAXXVTXXXXXX161500M</v>
          </cell>
          <cell r="C560">
            <v>50202203</v>
          </cell>
          <cell r="D560" t="str">
            <v>Vino</v>
          </cell>
          <cell r="E560">
            <v>1735</v>
          </cell>
          <cell r="F560">
            <v>1735</v>
          </cell>
          <cell r="G560">
            <v>1735</v>
          </cell>
          <cell r="H560" t="str">
            <v>Vino Tinto Pintia 16 de 1500 m</v>
          </cell>
          <cell r="I560">
            <v>0</v>
          </cell>
          <cell r="J560">
            <v>1</v>
          </cell>
          <cell r="K560" t="str">
            <v>Botella</v>
          </cell>
          <cell r="L560">
            <v>3000</v>
          </cell>
          <cell r="M560">
            <v>3000</v>
          </cell>
          <cell r="N560">
            <v>0.3</v>
          </cell>
          <cell r="O560">
            <v>900</v>
          </cell>
          <cell r="P560">
            <v>3900</v>
          </cell>
          <cell r="Q560">
            <v>3900</v>
          </cell>
          <cell r="R560">
            <v>3000</v>
          </cell>
          <cell r="S560"/>
          <cell r="T560"/>
          <cell r="U560"/>
          <cell r="V560">
            <v>3000</v>
          </cell>
          <cell r="W560">
            <v>30</v>
          </cell>
          <cell r="X560">
            <v>0</v>
          </cell>
          <cell r="Y560"/>
        </row>
        <row r="561">
          <cell r="A561">
            <v>8436538812006</v>
          </cell>
          <cell r="B561" t="str">
            <v>RODOIVTRVAXXX126000M</v>
          </cell>
          <cell r="C561">
            <v>50202203</v>
          </cell>
          <cell r="D561" t="str">
            <v>Vino</v>
          </cell>
          <cell r="E561">
            <v>1521</v>
          </cell>
          <cell r="F561">
            <v>1521</v>
          </cell>
          <cell r="G561">
            <v>1521</v>
          </cell>
          <cell r="H561" t="str">
            <v>Vino Tinto Roda I Reserva 12 de 6000 m-INACTIVO</v>
          </cell>
          <cell r="I561">
            <v>0</v>
          </cell>
          <cell r="J561">
            <v>0</v>
          </cell>
          <cell r="K561" t="str">
            <v>Botella</v>
          </cell>
          <cell r="L561">
            <v>0</v>
          </cell>
          <cell r="M561">
            <v>9396.15</v>
          </cell>
          <cell r="N561">
            <v>0.3</v>
          </cell>
          <cell r="O561">
            <v>0</v>
          </cell>
          <cell r="P561">
            <v>0</v>
          </cell>
          <cell r="Q561">
            <v>0</v>
          </cell>
          <cell r="R561">
            <v>9396.15</v>
          </cell>
          <cell r="S561"/>
          <cell r="T561"/>
          <cell r="U561"/>
          <cell r="V561">
            <v>9396.15</v>
          </cell>
          <cell r="W561">
            <v>30</v>
          </cell>
          <cell r="X561">
            <v>0</v>
          </cell>
          <cell r="Y561"/>
        </row>
        <row r="562">
          <cell r="A562">
            <v>8436538812501</v>
          </cell>
          <cell r="B562" t="str">
            <v>RODOIVTRVAXXX136000M</v>
          </cell>
          <cell r="C562">
            <v>50202203</v>
          </cell>
          <cell r="D562" t="str">
            <v>Vino</v>
          </cell>
          <cell r="E562">
            <v>1675</v>
          </cell>
          <cell r="F562">
            <v>1675</v>
          </cell>
          <cell r="G562">
            <v>1675</v>
          </cell>
          <cell r="H562" t="str">
            <v>Vino Tinto Roda I Reserva 13 de 6000 m</v>
          </cell>
          <cell r="I562">
            <v>0</v>
          </cell>
          <cell r="J562">
            <v>1</v>
          </cell>
          <cell r="K562" t="str">
            <v>Botella</v>
          </cell>
          <cell r="L562">
            <v>9830.77</v>
          </cell>
          <cell r="M562">
            <v>9830.77</v>
          </cell>
          <cell r="N562">
            <v>0.3</v>
          </cell>
          <cell r="O562">
            <v>2949.2310000000002</v>
          </cell>
          <cell r="P562">
            <v>12780.001</v>
          </cell>
          <cell r="Q562">
            <v>12780.001</v>
          </cell>
          <cell r="R562">
            <v>9830.77</v>
          </cell>
          <cell r="S562"/>
          <cell r="T562"/>
          <cell r="U562"/>
          <cell r="V562">
            <v>9830.77</v>
          </cell>
          <cell r="W562">
            <v>30</v>
          </cell>
          <cell r="X562">
            <v>0</v>
          </cell>
          <cell r="Y562"/>
        </row>
        <row r="563">
          <cell r="A563">
            <v>8436538812648</v>
          </cell>
          <cell r="B563" t="str">
            <v/>
          </cell>
          <cell r="C563">
            <v>50202203</v>
          </cell>
          <cell r="D563" t="str">
            <v>Vino</v>
          </cell>
          <cell r="E563">
            <v>0</v>
          </cell>
          <cell r="F563">
            <v>0</v>
          </cell>
          <cell r="G563">
            <v>0</v>
          </cell>
          <cell r="H563" t="str">
            <v>Vino Tinto Roda I Reserva 14 de  3000 m-INACTIVO</v>
          </cell>
          <cell r="I563">
            <v>0</v>
          </cell>
          <cell r="J563">
            <v>0</v>
          </cell>
          <cell r="K563" t="str">
            <v>Botella</v>
          </cell>
          <cell r="L563">
            <v>0</v>
          </cell>
          <cell r="M563">
            <v>5098.8100000000004</v>
          </cell>
          <cell r="N563">
            <v>0.26500000000000001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/>
          <cell r="T563"/>
          <cell r="U563"/>
          <cell r="V563">
            <v>5098.8100000000004</v>
          </cell>
          <cell r="W563">
            <v>26.5</v>
          </cell>
          <cell r="X563">
            <v>0</v>
          </cell>
          <cell r="Y563"/>
        </row>
        <row r="564">
          <cell r="A564">
            <v>8436028611102</v>
          </cell>
          <cell r="B564" t="str">
            <v>PTAXXVTXXXXXX160750M</v>
          </cell>
          <cell r="C564">
            <v>50202203</v>
          </cell>
          <cell r="D564" t="str">
            <v>Vino</v>
          </cell>
          <cell r="E564">
            <v>1668</v>
          </cell>
          <cell r="F564">
            <v>1668</v>
          </cell>
          <cell r="G564">
            <v>1668</v>
          </cell>
          <cell r="H564" t="str">
            <v>Vino Tinto Pintia 16 de 750 m</v>
          </cell>
          <cell r="I564">
            <v>0</v>
          </cell>
          <cell r="J564">
            <v>6</v>
          </cell>
          <cell r="K564" t="str">
            <v>Botella</v>
          </cell>
          <cell r="L564">
            <v>7615.38</v>
          </cell>
          <cell r="M564">
            <v>1269.23</v>
          </cell>
          <cell r="N564">
            <v>0.3</v>
          </cell>
          <cell r="O564">
            <v>2284.614</v>
          </cell>
          <cell r="P564">
            <v>9899.9940000000006</v>
          </cell>
          <cell r="Q564">
            <v>1649.999</v>
          </cell>
          <cell r="R564">
            <v>1269.23</v>
          </cell>
          <cell r="S564"/>
          <cell r="T564"/>
          <cell r="U564"/>
          <cell r="V564">
            <v>1269.23</v>
          </cell>
          <cell r="W564">
            <v>30</v>
          </cell>
          <cell r="X564">
            <v>0</v>
          </cell>
          <cell r="Y564"/>
        </row>
        <row r="565">
          <cell r="A565">
            <v>8436028611188</v>
          </cell>
          <cell r="B565" t="str">
            <v>PTAXXVTXXXXXX171500M</v>
          </cell>
          <cell r="C565">
            <v>50202203</v>
          </cell>
          <cell r="D565" t="str">
            <v>Vino</v>
          </cell>
          <cell r="E565">
            <v>1748</v>
          </cell>
          <cell r="F565">
            <v>1748</v>
          </cell>
          <cell r="G565">
            <v>1748</v>
          </cell>
          <cell r="H565" t="str">
            <v>Vino Tinto Pintia 17 de 1500 m</v>
          </cell>
          <cell r="I565">
            <v>0</v>
          </cell>
          <cell r="J565">
            <v>1</v>
          </cell>
          <cell r="K565" t="str">
            <v>Botella</v>
          </cell>
          <cell r="L565">
            <v>3030.77</v>
          </cell>
          <cell r="M565">
            <v>3030.77</v>
          </cell>
          <cell r="N565">
            <v>0.3</v>
          </cell>
          <cell r="O565">
            <v>909.23099999999999</v>
          </cell>
          <cell r="P565">
            <v>3940.0010000000002</v>
          </cell>
          <cell r="Q565">
            <v>3940.0010000000002</v>
          </cell>
          <cell r="R565">
            <v>3030.77</v>
          </cell>
          <cell r="S565"/>
          <cell r="T565"/>
          <cell r="U565"/>
          <cell r="V565">
            <v>3030.77</v>
          </cell>
          <cell r="W565">
            <v>30</v>
          </cell>
          <cell r="X565">
            <v>0</v>
          </cell>
          <cell r="Y565"/>
        </row>
        <row r="566">
          <cell r="A566">
            <v>8436028611164</v>
          </cell>
          <cell r="B566" t="str">
            <v>PTAXXVTXXXXXX170750M</v>
          </cell>
          <cell r="C566">
            <v>50202203</v>
          </cell>
          <cell r="D566" t="str">
            <v>Vino</v>
          </cell>
          <cell r="E566">
            <v>1747</v>
          </cell>
          <cell r="F566">
            <v>1747</v>
          </cell>
          <cell r="G566">
            <v>1747</v>
          </cell>
          <cell r="H566" t="str">
            <v>Vino Tinto Pintia 17 de 750 m</v>
          </cell>
          <cell r="I566">
            <v>0</v>
          </cell>
          <cell r="J566">
            <v>6</v>
          </cell>
          <cell r="K566" t="str">
            <v>Botella</v>
          </cell>
          <cell r="L566">
            <v>7176.9000000000005</v>
          </cell>
          <cell r="M566">
            <v>1196.1500000000001</v>
          </cell>
          <cell r="N566">
            <v>0.3</v>
          </cell>
          <cell r="O566">
            <v>2153.0700000000002</v>
          </cell>
          <cell r="P566">
            <v>9329.9700000000012</v>
          </cell>
          <cell r="Q566">
            <v>1554.9950000000001</v>
          </cell>
          <cell r="R566">
            <v>1196.1500000000001</v>
          </cell>
          <cell r="S566"/>
          <cell r="T566"/>
          <cell r="U566"/>
          <cell r="V566">
            <v>1196.1500000000001</v>
          </cell>
          <cell r="W566">
            <v>30</v>
          </cell>
          <cell r="X566">
            <v>0</v>
          </cell>
          <cell r="Y566"/>
        </row>
        <row r="567">
          <cell r="A567">
            <v>8436028611249</v>
          </cell>
          <cell r="B567" t="str">
            <v>PTAXXVTXXXXXX181500M</v>
          </cell>
          <cell r="C567">
            <v>50202203</v>
          </cell>
          <cell r="D567" t="str">
            <v>Vino</v>
          </cell>
          <cell r="E567">
            <v>0</v>
          </cell>
          <cell r="F567">
            <v>1845</v>
          </cell>
          <cell r="G567">
            <v>1845</v>
          </cell>
          <cell r="H567" t="str">
            <v>Vino Tinto Pintia 18 de 1500 m</v>
          </cell>
          <cell r="I567">
            <v>180</v>
          </cell>
          <cell r="J567">
            <v>1</v>
          </cell>
          <cell r="K567" t="str">
            <v>Botella</v>
          </cell>
          <cell r="L567">
            <v>3030.77</v>
          </cell>
          <cell r="M567">
            <v>3030.77</v>
          </cell>
          <cell r="N567">
            <v>0.3</v>
          </cell>
          <cell r="O567">
            <v>909.23099999999999</v>
          </cell>
          <cell r="P567">
            <v>3940.0010000000002</v>
          </cell>
          <cell r="Q567">
            <v>3940.0010000000002</v>
          </cell>
          <cell r="R567">
            <v>3030.77</v>
          </cell>
          <cell r="S567"/>
          <cell r="T567"/>
          <cell r="U567"/>
          <cell r="V567">
            <v>0</v>
          </cell>
          <cell r="W567">
            <v>0</v>
          </cell>
          <cell r="X567">
            <v>-3030.77</v>
          </cell>
          <cell r="Y567"/>
        </row>
        <row r="568">
          <cell r="A568">
            <v>8436028611225</v>
          </cell>
          <cell r="B568" t="str">
            <v>PTAXXVTXXXXXX180750M</v>
          </cell>
          <cell r="C568">
            <v>50202203</v>
          </cell>
          <cell r="D568" t="str">
            <v>Vino</v>
          </cell>
          <cell r="E568">
            <v>1844</v>
          </cell>
          <cell r="F568">
            <v>1844</v>
          </cell>
          <cell r="G568">
            <v>1844</v>
          </cell>
          <cell r="H568" t="str">
            <v>Vino Tinto Pintia 18 de 750 m</v>
          </cell>
          <cell r="I568">
            <v>3245</v>
          </cell>
          <cell r="J568">
            <v>6</v>
          </cell>
          <cell r="K568" t="str">
            <v>Botella</v>
          </cell>
          <cell r="L568">
            <v>7846.152</v>
          </cell>
          <cell r="M568">
            <v>1307.692</v>
          </cell>
          <cell r="N568">
            <v>0.3</v>
          </cell>
          <cell r="O568">
            <v>2353.8456000000001</v>
          </cell>
          <cell r="P568">
            <v>10199.997600000001</v>
          </cell>
          <cell r="Q568">
            <v>1699.9996000000001</v>
          </cell>
          <cell r="R568">
            <v>1307.69</v>
          </cell>
          <cell r="S568"/>
          <cell r="T568"/>
          <cell r="U568"/>
          <cell r="V568">
            <v>1307.69</v>
          </cell>
          <cell r="W568">
            <v>30</v>
          </cell>
          <cell r="X568">
            <v>-1.9999999999527063E-3</v>
          </cell>
          <cell r="Y568"/>
        </row>
        <row r="569">
          <cell r="A569">
            <v>8020735010008</v>
          </cell>
          <cell r="B569" t="str">
            <v>PLADLVTXXXXXX170750M</v>
          </cell>
          <cell r="C569">
            <v>50202203</v>
          </cell>
          <cell r="D569" t="str">
            <v>Vino</v>
          </cell>
          <cell r="E569">
            <v>1801</v>
          </cell>
          <cell r="F569">
            <v>1801</v>
          </cell>
          <cell r="G569">
            <v>1801</v>
          </cell>
          <cell r="H569" t="str">
            <v>Vino Tinto Planeta Dorilli de 750 m</v>
          </cell>
          <cell r="I569">
            <v>525</v>
          </cell>
          <cell r="J569">
            <v>6</v>
          </cell>
          <cell r="K569" t="str">
            <v>Botella</v>
          </cell>
          <cell r="L569">
            <v>2997.63</v>
          </cell>
          <cell r="M569">
            <v>499.60500000000002</v>
          </cell>
          <cell r="N569">
            <v>0.26500000000000001</v>
          </cell>
          <cell r="O569">
            <v>794.37195000000008</v>
          </cell>
          <cell r="P569">
            <v>3792.0019500000003</v>
          </cell>
          <cell r="Q569">
            <v>632.00032500000009</v>
          </cell>
          <cell r="R569">
            <v>499.6</v>
          </cell>
          <cell r="S569"/>
          <cell r="T569"/>
          <cell r="U569"/>
          <cell r="V569">
            <v>499.6</v>
          </cell>
          <cell r="W569">
            <v>26.5</v>
          </cell>
          <cell r="X569">
            <v>-4.9999999999954525E-3</v>
          </cell>
          <cell r="Y569"/>
        </row>
        <row r="570">
          <cell r="A570">
            <v>8020735028003</v>
          </cell>
          <cell r="B570" t="str">
            <v>PLAERVTXXXXXX180750M</v>
          </cell>
          <cell r="C570">
            <v>50202203</v>
          </cell>
          <cell r="D570" t="str">
            <v>Vino</v>
          </cell>
          <cell r="E570">
            <v>1802</v>
          </cell>
          <cell r="F570">
            <v>1802</v>
          </cell>
          <cell r="G570">
            <v>1802</v>
          </cell>
          <cell r="H570" t="str">
            <v>Vino Tinto Planeta Eruzione1614 Nerello Mascalese 19 de 750 m</v>
          </cell>
          <cell r="I570">
            <v>765</v>
          </cell>
          <cell r="J570">
            <v>6</v>
          </cell>
          <cell r="K570" t="str">
            <v>Botella</v>
          </cell>
          <cell r="L570">
            <v>3249.0119999999997</v>
          </cell>
          <cell r="M570">
            <v>541.50199999999995</v>
          </cell>
          <cell r="N570">
            <v>0.26500000000000001</v>
          </cell>
          <cell r="O570">
            <v>860.98817999999994</v>
          </cell>
          <cell r="P570">
            <v>4110.00018</v>
          </cell>
          <cell r="Q570">
            <v>685.00003000000004</v>
          </cell>
          <cell r="R570">
            <v>541.5</v>
          </cell>
          <cell r="S570"/>
          <cell r="T570"/>
          <cell r="U570"/>
          <cell r="V570">
            <v>541.5</v>
          </cell>
          <cell r="W570">
            <v>26.5</v>
          </cell>
          <cell r="X570">
            <v>-1.9999999999527063E-3</v>
          </cell>
          <cell r="Y570"/>
        </row>
        <row r="571">
          <cell r="A571">
            <v>8020735008005</v>
          </cell>
          <cell r="B571" t="str">
            <v>PLAPGVTXXXXXXXX0750M</v>
          </cell>
          <cell r="C571">
            <v>50202203</v>
          </cell>
          <cell r="D571" t="str">
            <v>Vino</v>
          </cell>
          <cell r="E571">
            <v>1800</v>
          </cell>
          <cell r="F571">
            <v>1800</v>
          </cell>
          <cell r="G571">
            <v>1800</v>
          </cell>
          <cell r="H571" t="str">
            <v>Vino Tinto Planeta Plumbago de 750 m</v>
          </cell>
          <cell r="I571">
            <v>1936</v>
          </cell>
          <cell r="J571">
            <v>6</v>
          </cell>
          <cell r="K571" t="str">
            <v>Botella</v>
          </cell>
          <cell r="L571">
            <v>1897.23</v>
          </cell>
          <cell r="M571">
            <v>316.20499999999998</v>
          </cell>
          <cell r="N571">
            <v>0.26500000000000001</v>
          </cell>
          <cell r="O571">
            <v>502.76595000000003</v>
          </cell>
          <cell r="P571">
            <v>2399.99595</v>
          </cell>
          <cell r="Q571">
            <v>399.999325</v>
          </cell>
          <cell r="R571">
            <v>316.20999999999998</v>
          </cell>
          <cell r="S571"/>
          <cell r="T571"/>
          <cell r="U571"/>
          <cell r="V571">
            <v>316.20999999999998</v>
          </cell>
          <cell r="W571">
            <v>26.5</v>
          </cell>
          <cell r="X571">
            <v>4.9999999999954525E-3</v>
          </cell>
          <cell r="Y571"/>
        </row>
        <row r="572">
          <cell r="A572">
            <v>8437011601797</v>
          </cell>
          <cell r="B572" t="str">
            <v>PSIXXVTXXXXXX160750M</v>
          </cell>
          <cell r="C572">
            <v>50202203</v>
          </cell>
          <cell r="D572" t="str">
            <v>Vino</v>
          </cell>
          <cell r="E572">
            <v>1468</v>
          </cell>
          <cell r="F572">
            <v>1468</v>
          </cell>
          <cell r="G572">
            <v>1468</v>
          </cell>
          <cell r="H572" t="str">
            <v>Vino Tinto Psi 16 de 750 ml</v>
          </cell>
          <cell r="I572">
            <v>0</v>
          </cell>
          <cell r="J572">
            <v>12</v>
          </cell>
          <cell r="K572" t="str">
            <v>Botella</v>
          </cell>
          <cell r="L572">
            <v>8537.52</v>
          </cell>
          <cell r="M572">
            <v>711.46</v>
          </cell>
          <cell r="N572">
            <v>0.26500000000000001</v>
          </cell>
          <cell r="O572">
            <v>2262.4428000000003</v>
          </cell>
          <cell r="P572">
            <v>10799.962800000001</v>
          </cell>
          <cell r="Q572">
            <v>899.9969000000001</v>
          </cell>
          <cell r="R572">
            <v>711.46</v>
          </cell>
          <cell r="S572"/>
          <cell r="T572"/>
          <cell r="U572"/>
          <cell r="V572">
            <v>711.46</v>
          </cell>
          <cell r="W572">
            <v>26.5</v>
          </cell>
          <cell r="X572">
            <v>0</v>
          </cell>
          <cell r="Y572"/>
        </row>
        <row r="573">
          <cell r="A573">
            <v>8437019818104</v>
          </cell>
          <cell r="B573" t="str">
            <v>PSIXXVTXXXXXX180750M</v>
          </cell>
          <cell r="C573">
            <v>50202203</v>
          </cell>
          <cell r="D573" t="str">
            <v>Vino</v>
          </cell>
          <cell r="E573">
            <v>1681</v>
          </cell>
          <cell r="F573">
            <v>1684</v>
          </cell>
          <cell r="G573">
            <v>1684</v>
          </cell>
          <cell r="H573" t="str">
            <v>Vino Tinto Psi 18 de 750 ml</v>
          </cell>
          <cell r="I573">
            <v>0</v>
          </cell>
          <cell r="J573">
            <v>12</v>
          </cell>
          <cell r="K573" t="str">
            <v>Botella</v>
          </cell>
          <cell r="L573">
            <v>8537.52</v>
          </cell>
          <cell r="M573">
            <v>711.46</v>
          </cell>
          <cell r="N573">
            <v>0.26500000000000001</v>
          </cell>
          <cell r="O573">
            <v>2262.4428000000003</v>
          </cell>
          <cell r="P573">
            <v>10799.962800000001</v>
          </cell>
          <cell r="Q573">
            <v>899.9969000000001</v>
          </cell>
          <cell r="R573">
            <v>711.46</v>
          </cell>
          <cell r="S573"/>
          <cell r="T573"/>
          <cell r="U573"/>
          <cell r="V573">
            <v>711.46</v>
          </cell>
          <cell r="W573">
            <v>26.5</v>
          </cell>
          <cell r="X573">
            <v>0</v>
          </cell>
          <cell r="Y573"/>
        </row>
        <row r="574">
          <cell r="A574">
            <v>8436538812853</v>
          </cell>
          <cell r="B574" t="str">
            <v>RODOIVTRVAXXX150750M</v>
          </cell>
          <cell r="C574">
            <v>50202203</v>
          </cell>
          <cell r="D574" t="str">
            <v>Vino</v>
          </cell>
          <cell r="E574">
            <v>1619</v>
          </cell>
          <cell r="F574">
            <v>1619</v>
          </cell>
          <cell r="G574">
            <v>1619</v>
          </cell>
          <cell r="H574" t="str">
            <v>Vino Tinto Roda I Reserva 15 de 0750 m</v>
          </cell>
          <cell r="I574">
            <v>0</v>
          </cell>
          <cell r="J574">
            <v>6</v>
          </cell>
          <cell r="K574" t="str">
            <v>Botella</v>
          </cell>
          <cell r="L574">
            <v>7107.7199999999993</v>
          </cell>
          <cell r="M574">
            <v>1184.6199999999999</v>
          </cell>
          <cell r="N574">
            <v>0.3</v>
          </cell>
          <cell r="O574">
            <v>2132.3159999999998</v>
          </cell>
          <cell r="P574">
            <v>9240.0360000000001</v>
          </cell>
          <cell r="Q574">
            <v>1540.0060000000001</v>
          </cell>
          <cell r="R574">
            <v>1184.6199999999999</v>
          </cell>
          <cell r="S574"/>
          <cell r="T574"/>
          <cell r="U574"/>
          <cell r="V574">
            <v>1184.6199999999999</v>
          </cell>
          <cell r="W574">
            <v>30</v>
          </cell>
          <cell r="X574">
            <v>0</v>
          </cell>
          <cell r="Y574"/>
        </row>
        <row r="575">
          <cell r="A575">
            <v>8436538812860</v>
          </cell>
          <cell r="B575" t="str">
            <v>RODOIVTRVAXXX151500M</v>
          </cell>
          <cell r="C575">
            <v>50202203</v>
          </cell>
          <cell r="D575" t="str">
            <v>Vino</v>
          </cell>
          <cell r="E575">
            <v>1673</v>
          </cell>
          <cell r="F575">
            <v>1673</v>
          </cell>
          <cell r="G575">
            <v>1673</v>
          </cell>
          <cell r="H575" t="str">
            <v>Vino Tinto Roda I Reserva 15 de 1500 m</v>
          </cell>
          <cell r="I575">
            <v>0</v>
          </cell>
          <cell r="J575">
            <v>3</v>
          </cell>
          <cell r="K575" t="str">
            <v>Botella</v>
          </cell>
          <cell r="L575">
            <v>7569.24</v>
          </cell>
          <cell r="M575">
            <v>2523.08</v>
          </cell>
          <cell r="N575">
            <v>0.3</v>
          </cell>
          <cell r="O575">
            <v>2270.7719999999999</v>
          </cell>
          <cell r="P575">
            <v>9840.0119999999988</v>
          </cell>
          <cell r="Q575">
            <v>3280.0039999999995</v>
          </cell>
          <cell r="R575">
            <v>2523.08</v>
          </cell>
          <cell r="S575"/>
          <cell r="T575"/>
          <cell r="U575"/>
          <cell r="V575">
            <v>2523.08</v>
          </cell>
          <cell r="W575">
            <v>30</v>
          </cell>
          <cell r="X575">
            <v>0</v>
          </cell>
          <cell r="Y575"/>
        </row>
        <row r="576">
          <cell r="A576">
            <v>8436538813218</v>
          </cell>
          <cell r="B576" t="str">
            <v>RODOIVTRVAXXX160750M</v>
          </cell>
          <cell r="C576">
            <v>50202203</v>
          </cell>
          <cell r="D576" t="str">
            <v>Vino</v>
          </cell>
          <cell r="E576">
            <v>1669</v>
          </cell>
          <cell r="F576">
            <v>1669</v>
          </cell>
          <cell r="G576">
            <v>1669</v>
          </cell>
          <cell r="H576" t="str">
            <v>Vino Tinto Roda I Reserva 16 de 750 ml</v>
          </cell>
          <cell r="I576">
            <v>0</v>
          </cell>
          <cell r="J576">
            <v>6</v>
          </cell>
          <cell r="K576" t="str">
            <v>Botella</v>
          </cell>
          <cell r="L576">
            <v>7361.52</v>
          </cell>
          <cell r="M576">
            <v>1226.92</v>
          </cell>
          <cell r="N576">
            <v>0.3</v>
          </cell>
          <cell r="O576">
            <v>2208.4560000000001</v>
          </cell>
          <cell r="P576">
            <v>9569.9760000000006</v>
          </cell>
          <cell r="Q576">
            <v>1594.9960000000001</v>
          </cell>
          <cell r="R576">
            <v>1226.92</v>
          </cell>
          <cell r="S576"/>
          <cell r="T576"/>
          <cell r="U576"/>
          <cell r="V576">
            <v>1226.92</v>
          </cell>
          <cell r="W576">
            <v>30</v>
          </cell>
          <cell r="X576">
            <v>0</v>
          </cell>
          <cell r="Y576"/>
        </row>
        <row r="577">
          <cell r="A577">
            <v>8436538813997</v>
          </cell>
          <cell r="B577" t="str">
            <v>RODOIVTRVAXXX170750M</v>
          </cell>
          <cell r="C577">
            <v>50202203</v>
          </cell>
          <cell r="D577" t="str">
            <v>Vino</v>
          </cell>
          <cell r="E577">
            <v>1789</v>
          </cell>
          <cell r="F577">
            <v>1789</v>
          </cell>
          <cell r="G577">
            <v>1789</v>
          </cell>
          <cell r="H577" t="str">
            <v>Vino Tinto Roda I Reserva 17 de 0750 m</v>
          </cell>
          <cell r="I577">
            <v>313</v>
          </cell>
          <cell r="J577">
            <v>6</v>
          </cell>
          <cell r="K577" t="str">
            <v>Botella</v>
          </cell>
          <cell r="L577">
            <v>7892.3099999999995</v>
          </cell>
          <cell r="M577">
            <v>1315.385</v>
          </cell>
          <cell r="N577">
            <v>0.3</v>
          </cell>
          <cell r="O577">
            <v>2367.6929999999998</v>
          </cell>
          <cell r="P577">
            <v>10260.002999999999</v>
          </cell>
          <cell r="Q577">
            <v>1710.0004999999999</v>
          </cell>
          <cell r="R577">
            <v>1315.39</v>
          </cell>
          <cell r="S577"/>
          <cell r="T577"/>
          <cell r="U577"/>
          <cell r="V577">
            <v>1315.39</v>
          </cell>
          <cell r="W577">
            <v>30</v>
          </cell>
          <cell r="X577">
            <v>5.0000000001091394E-3</v>
          </cell>
          <cell r="Y577"/>
        </row>
        <row r="578">
          <cell r="A578">
            <v>8436538814000</v>
          </cell>
          <cell r="B578" t="str">
            <v>RODOIVTRVAXXX171500M</v>
          </cell>
          <cell r="C578">
            <v>50202203</v>
          </cell>
          <cell r="D578" t="str">
            <v>Vino</v>
          </cell>
          <cell r="E578">
            <v>1868</v>
          </cell>
          <cell r="F578">
            <v>1868</v>
          </cell>
          <cell r="G578">
            <v>1868</v>
          </cell>
          <cell r="H578" t="str">
            <v>Vino Tinto Roda I Reserva 17 de 1500 m</v>
          </cell>
          <cell r="I578">
            <v>8</v>
          </cell>
          <cell r="J578">
            <v>3</v>
          </cell>
          <cell r="K578" t="str">
            <v>Botella</v>
          </cell>
          <cell r="L578">
            <v>8469.2340000000004</v>
          </cell>
          <cell r="M578">
            <v>2823.078</v>
          </cell>
          <cell r="N578">
            <v>0.3</v>
          </cell>
          <cell r="O578">
            <v>2540.7701999999999</v>
          </cell>
          <cell r="P578">
            <v>11010.004199999999</v>
          </cell>
          <cell r="Q578">
            <v>3670.0013999999996</v>
          </cell>
          <cell r="R578">
            <v>2823.08</v>
          </cell>
          <cell r="S578"/>
          <cell r="T578"/>
          <cell r="U578"/>
          <cell r="V578">
            <v>2823.08</v>
          </cell>
          <cell r="W578">
            <v>30</v>
          </cell>
          <cell r="X578">
            <v>1.9999999999527063E-3</v>
          </cell>
          <cell r="Y578"/>
        </row>
        <row r="579">
          <cell r="A579">
            <v>8436538810088</v>
          </cell>
          <cell r="B579" t="str">
            <v>RODXXVTRVAXXX070750M</v>
          </cell>
          <cell r="C579">
            <v>50202203</v>
          </cell>
          <cell r="D579" t="str">
            <v>Vino</v>
          </cell>
          <cell r="E579">
            <v>812</v>
          </cell>
          <cell r="F579">
            <v>812</v>
          </cell>
          <cell r="G579">
            <v>812</v>
          </cell>
          <cell r="H579" t="str">
            <v>Vino Tinto Roda Reserva 07 de 0750m</v>
          </cell>
          <cell r="I579">
            <v>0</v>
          </cell>
          <cell r="J579">
            <v>6</v>
          </cell>
          <cell r="K579" t="str">
            <v>Botella</v>
          </cell>
          <cell r="L579">
            <v>2784</v>
          </cell>
          <cell r="M579">
            <v>464</v>
          </cell>
          <cell r="N579">
            <v>0.26500000000000001</v>
          </cell>
          <cell r="O579">
            <v>737.76</v>
          </cell>
          <cell r="P579">
            <v>3521.76</v>
          </cell>
          <cell r="Q579">
            <v>586.96</v>
          </cell>
          <cell r="R579">
            <v>464</v>
          </cell>
          <cell r="S579"/>
          <cell r="T579"/>
          <cell r="U579"/>
          <cell r="V579">
            <v>464</v>
          </cell>
          <cell r="W579">
            <v>26.5</v>
          </cell>
          <cell r="X579">
            <v>0</v>
          </cell>
          <cell r="Y579"/>
        </row>
        <row r="580">
          <cell r="A580">
            <v>8436538813898</v>
          </cell>
          <cell r="B580" t="str">
            <v>RODXXVTRVAXXX183000M</v>
          </cell>
          <cell r="C580">
            <v>50202203</v>
          </cell>
          <cell r="D580" t="str">
            <v>Vino</v>
          </cell>
          <cell r="E580">
            <v>1866</v>
          </cell>
          <cell r="F580">
            <v>1866</v>
          </cell>
          <cell r="G580">
            <v>1866</v>
          </cell>
          <cell r="H580" t="str">
            <v>Vino Tinto Roda Reserva 18 de 3000 m</v>
          </cell>
          <cell r="I580">
            <v>5</v>
          </cell>
          <cell r="J580">
            <v>1</v>
          </cell>
          <cell r="K580" t="str">
            <v>Botella</v>
          </cell>
          <cell r="L580">
            <v>3359.68</v>
          </cell>
          <cell r="M580">
            <v>3359.68</v>
          </cell>
          <cell r="N580">
            <v>0.26500000000000001</v>
          </cell>
          <cell r="O580">
            <v>890.3152</v>
          </cell>
          <cell r="P580">
            <v>4249.9951999999994</v>
          </cell>
          <cell r="Q580">
            <v>4249.9951999999994</v>
          </cell>
          <cell r="R580">
            <v>3359.68</v>
          </cell>
          <cell r="S580"/>
          <cell r="T580"/>
          <cell r="U580"/>
          <cell r="V580">
            <v>3359.68</v>
          </cell>
          <cell r="W580">
            <v>26.5</v>
          </cell>
          <cell r="X580">
            <v>0</v>
          </cell>
          <cell r="Y580"/>
        </row>
        <row r="581">
          <cell r="A581">
            <v>8436538812259</v>
          </cell>
          <cell r="B581" t="str">
            <v>RODXXVTRVAXXX141500M</v>
          </cell>
          <cell r="C581">
            <v>50202203</v>
          </cell>
          <cell r="D581" t="str">
            <v>Vino</v>
          </cell>
          <cell r="E581">
            <v>1672</v>
          </cell>
          <cell r="F581">
            <v>1672</v>
          </cell>
          <cell r="G581">
            <v>1672</v>
          </cell>
          <cell r="H581" t="str">
            <v>Vino Tinto Roda Reserva 14 de 1500 m</v>
          </cell>
          <cell r="I581">
            <v>0</v>
          </cell>
          <cell r="J581">
            <v>3</v>
          </cell>
          <cell r="K581" t="str">
            <v>Botella</v>
          </cell>
          <cell r="L581">
            <v>4944.66</v>
          </cell>
          <cell r="M581">
            <v>1648.22</v>
          </cell>
          <cell r="N581">
            <v>0.255</v>
          </cell>
          <cell r="O581">
            <v>1260.8883000000001</v>
          </cell>
          <cell r="P581">
            <v>6205.5483000000004</v>
          </cell>
          <cell r="Q581">
            <v>2068.5161000000003</v>
          </cell>
          <cell r="R581">
            <v>1648.22</v>
          </cell>
          <cell r="S581"/>
          <cell r="T581"/>
          <cell r="U581"/>
          <cell r="V581">
            <v>1648.22</v>
          </cell>
          <cell r="W581">
            <v>26.5</v>
          </cell>
          <cell r="X581">
            <v>0</v>
          </cell>
          <cell r="Y581"/>
        </row>
        <row r="582">
          <cell r="A582">
            <v>8436538812389</v>
          </cell>
          <cell r="B582" t="str">
            <v>RODXXVTRVAXXX150750M</v>
          </cell>
          <cell r="C582">
            <v>50202203</v>
          </cell>
          <cell r="D582" t="str">
            <v>Vino</v>
          </cell>
          <cell r="E582">
            <v>1517</v>
          </cell>
          <cell r="F582">
            <v>1517</v>
          </cell>
          <cell r="G582">
            <v>1517</v>
          </cell>
          <cell r="H582" t="str">
            <v>Vino Tinto Roda Reserva 15 de 0750m</v>
          </cell>
          <cell r="I582">
            <v>0</v>
          </cell>
          <cell r="J582">
            <v>6</v>
          </cell>
          <cell r="K582" t="str">
            <v>Botella</v>
          </cell>
          <cell r="L582">
            <v>4043.1000000000004</v>
          </cell>
          <cell r="M582">
            <v>673.85</v>
          </cell>
          <cell r="N582">
            <v>0.3</v>
          </cell>
          <cell r="O582">
            <v>1212.93</v>
          </cell>
          <cell r="P582">
            <v>5256.0300000000007</v>
          </cell>
          <cell r="Q582">
            <v>876.00500000000011</v>
          </cell>
          <cell r="R582">
            <v>673.85</v>
          </cell>
          <cell r="S582"/>
          <cell r="T582"/>
          <cell r="U582"/>
          <cell r="V582">
            <v>673.85</v>
          </cell>
          <cell r="W582">
            <v>30</v>
          </cell>
          <cell r="X582">
            <v>0</v>
          </cell>
          <cell r="Y582"/>
        </row>
        <row r="583">
          <cell r="A583">
            <v>8436538813065</v>
          </cell>
          <cell r="B583" t="str">
            <v>RODXXVTRVAXXX160750M</v>
          </cell>
          <cell r="C583">
            <v>50202203</v>
          </cell>
          <cell r="D583" t="str">
            <v>Vino</v>
          </cell>
          <cell r="E583">
            <v>0</v>
          </cell>
          <cell r="F583">
            <v>0</v>
          </cell>
          <cell r="G583">
            <v>0</v>
          </cell>
          <cell r="H583" t="str">
            <v>Vino Tinto Roda Reserva 16 de 0750m</v>
          </cell>
          <cell r="I583">
            <v>0</v>
          </cell>
          <cell r="J583">
            <v>6</v>
          </cell>
          <cell r="K583" t="str">
            <v>Botella</v>
          </cell>
          <cell r="L583">
            <v>3507.7200000000003</v>
          </cell>
          <cell r="M583">
            <v>584.62</v>
          </cell>
          <cell r="N583">
            <v>0.3</v>
          </cell>
          <cell r="O583">
            <v>1052.316</v>
          </cell>
          <cell r="P583">
            <v>4560.0360000000001</v>
          </cell>
          <cell r="Q583">
            <v>760.00599999999997</v>
          </cell>
          <cell r="R583">
            <v>584.62</v>
          </cell>
          <cell r="S583"/>
          <cell r="T583"/>
          <cell r="U583"/>
          <cell r="V583">
            <v>584.62</v>
          </cell>
          <cell r="W583">
            <v>30</v>
          </cell>
          <cell r="X583">
            <v>0</v>
          </cell>
          <cell r="Y583"/>
        </row>
        <row r="584">
          <cell r="A584">
            <v>8436538813874</v>
          </cell>
          <cell r="B584" t="str">
            <v>RODXXVTRVAXXX180750M</v>
          </cell>
          <cell r="C584">
            <v>50202203</v>
          </cell>
          <cell r="D584" t="str">
            <v>Vino</v>
          </cell>
          <cell r="E584">
            <v>1788</v>
          </cell>
          <cell r="F584">
            <v>1788</v>
          </cell>
          <cell r="G584">
            <v>1788</v>
          </cell>
          <cell r="H584" t="str">
            <v>Vino Tinto Roda Reserva 18 de 0750 m</v>
          </cell>
          <cell r="I584">
            <v>0</v>
          </cell>
          <cell r="J584">
            <v>6</v>
          </cell>
          <cell r="K584" t="str">
            <v>Botella</v>
          </cell>
          <cell r="L584">
            <v>4648.2240000000002</v>
          </cell>
          <cell r="M584">
            <v>774.70399999999995</v>
          </cell>
          <cell r="N584">
            <v>0.26500000000000001</v>
          </cell>
          <cell r="O584">
            <v>1231.77936</v>
          </cell>
          <cell r="P584">
            <v>5880.0033600000006</v>
          </cell>
          <cell r="Q584">
            <v>980.00056000000006</v>
          </cell>
          <cell r="R584">
            <v>774.7</v>
          </cell>
          <cell r="S584"/>
          <cell r="T584"/>
          <cell r="U584"/>
          <cell r="V584">
            <v>774.7</v>
          </cell>
          <cell r="W584">
            <v>26.5</v>
          </cell>
          <cell r="X584">
            <v>-3.9999999999054126E-3</v>
          </cell>
          <cell r="Y584"/>
        </row>
        <row r="585">
          <cell r="A585">
            <v>8436538813881</v>
          </cell>
          <cell r="B585" t="str">
            <v>RODXXVTRVAXXX181500M</v>
          </cell>
          <cell r="C585">
            <v>50202203</v>
          </cell>
          <cell r="D585" t="str">
            <v>Vino</v>
          </cell>
          <cell r="E585">
            <v>1865</v>
          </cell>
          <cell r="F585">
            <v>1865</v>
          </cell>
          <cell r="G585">
            <v>1865</v>
          </cell>
          <cell r="H585" t="str">
            <v>Vino Tinto Roda Reserva 18 de 1500 m</v>
          </cell>
          <cell r="I585">
            <v>4</v>
          </cell>
          <cell r="J585">
            <v>3</v>
          </cell>
          <cell r="K585" t="str">
            <v>Botella</v>
          </cell>
          <cell r="L585">
            <v>5501.973</v>
          </cell>
          <cell r="M585">
            <v>1833.991</v>
          </cell>
          <cell r="N585">
            <v>0.26500000000000001</v>
          </cell>
          <cell r="O585">
            <v>1458.022845</v>
          </cell>
          <cell r="P585">
            <v>6959.9958449999995</v>
          </cell>
          <cell r="Q585">
            <v>2319.998615</v>
          </cell>
          <cell r="R585">
            <v>1833.99</v>
          </cell>
          <cell r="S585"/>
          <cell r="T585"/>
          <cell r="U585"/>
          <cell r="V585">
            <v>1833.99</v>
          </cell>
          <cell r="W585">
            <v>26.5</v>
          </cell>
          <cell r="X585">
            <v>-9.9999999997635314E-4</v>
          </cell>
          <cell r="Y585"/>
        </row>
        <row r="586">
          <cell r="A586">
            <v>8436538814253</v>
          </cell>
          <cell r="B586" t="str">
            <v>RODXXVTRVAXXX190750M</v>
          </cell>
          <cell r="C586">
            <v>50202203</v>
          </cell>
          <cell r="D586" t="str">
            <v>Vino</v>
          </cell>
          <cell r="E586">
            <v>1888</v>
          </cell>
          <cell r="F586">
            <v>1888</v>
          </cell>
          <cell r="G586">
            <v>1888</v>
          </cell>
          <cell r="H586" t="str">
            <v>Vino Tinto Roda Reserva 19 de 0750 m</v>
          </cell>
          <cell r="I586">
            <v>594</v>
          </cell>
          <cell r="J586">
            <v>6</v>
          </cell>
          <cell r="K586" t="str">
            <v>Botella</v>
          </cell>
          <cell r="L586">
            <v>4523.076</v>
          </cell>
          <cell r="M586">
            <v>753.846</v>
          </cell>
          <cell r="N586">
            <v>0.3</v>
          </cell>
          <cell r="O586">
            <v>1356.9228000000001</v>
          </cell>
          <cell r="P586">
            <v>5879.9988000000003</v>
          </cell>
          <cell r="Q586">
            <v>979.99980000000005</v>
          </cell>
          <cell r="R586">
            <v>753.85</v>
          </cell>
          <cell r="S586"/>
          <cell r="T586"/>
          <cell r="U586"/>
          <cell r="V586">
            <v>753.85</v>
          </cell>
          <cell r="W586">
            <v>30</v>
          </cell>
          <cell r="X586">
            <v>4.0000000000190994E-3</v>
          </cell>
          <cell r="Y586"/>
        </row>
        <row r="587">
          <cell r="A587">
            <v>8436538813355</v>
          </cell>
          <cell r="B587" t="str">
            <v>RODXXVTRVAXXX170750M</v>
          </cell>
          <cell r="C587">
            <v>50202203</v>
          </cell>
          <cell r="D587" t="str">
            <v>Vino</v>
          </cell>
          <cell r="E587">
            <v>1671</v>
          </cell>
          <cell r="F587">
            <v>1671</v>
          </cell>
          <cell r="G587">
            <v>1671</v>
          </cell>
          <cell r="H587" t="str">
            <v>Vino Tinto Roda Reserva17 de 0750m</v>
          </cell>
          <cell r="I587">
            <v>0</v>
          </cell>
          <cell r="J587">
            <v>6</v>
          </cell>
          <cell r="K587" t="str">
            <v>Botella</v>
          </cell>
          <cell r="L587">
            <v>4361.5199999999995</v>
          </cell>
          <cell r="M587">
            <v>726.92</v>
          </cell>
          <cell r="N587">
            <v>0.3</v>
          </cell>
          <cell r="O587">
            <v>1308.4559999999999</v>
          </cell>
          <cell r="P587">
            <v>5669.9759999999997</v>
          </cell>
          <cell r="Q587">
            <v>944.99599999999998</v>
          </cell>
          <cell r="R587">
            <v>726.92</v>
          </cell>
          <cell r="S587"/>
          <cell r="T587"/>
          <cell r="U587"/>
          <cell r="V587">
            <v>726.92</v>
          </cell>
          <cell r="W587">
            <v>30</v>
          </cell>
          <cell r="X587">
            <v>0</v>
          </cell>
          <cell r="Y587"/>
        </row>
        <row r="588">
          <cell r="A588">
            <v>8436014240248</v>
          </cell>
          <cell r="B588" t="str">
            <v>VSIUNVTXXXXXX073000M</v>
          </cell>
          <cell r="C588">
            <v>50202203</v>
          </cell>
          <cell r="D588" t="str">
            <v>Vino</v>
          </cell>
          <cell r="E588">
            <v>1544</v>
          </cell>
          <cell r="F588">
            <v>1544</v>
          </cell>
          <cell r="G588">
            <v>1544</v>
          </cell>
          <cell r="H588" t="str">
            <v>Vino Tinto Vega Sicilia Unico 07 de 3000 ml</v>
          </cell>
          <cell r="I588">
            <v>0</v>
          </cell>
          <cell r="J588">
            <v>1</v>
          </cell>
          <cell r="K588" t="str">
            <v>Botella</v>
          </cell>
          <cell r="L588">
            <v>61461.54</v>
          </cell>
          <cell r="M588">
            <v>61461.54</v>
          </cell>
          <cell r="N588">
            <v>0.3</v>
          </cell>
          <cell r="O588">
            <v>18438.462</v>
          </cell>
          <cell r="P588">
            <v>79900.002000000008</v>
          </cell>
          <cell r="Q588">
            <v>79900.002000000008</v>
          </cell>
          <cell r="R588">
            <v>61461.54</v>
          </cell>
          <cell r="S588"/>
          <cell r="T588"/>
          <cell r="U588"/>
          <cell r="V588">
            <v>61461.54</v>
          </cell>
          <cell r="W588">
            <v>30</v>
          </cell>
          <cell r="X588">
            <v>0</v>
          </cell>
          <cell r="Y588"/>
        </row>
        <row r="589">
          <cell r="A589">
            <v>8436014240163</v>
          </cell>
          <cell r="B589" t="str">
            <v>VSIUNVTXXXXXX033000M</v>
          </cell>
          <cell r="C589">
            <v>50202203</v>
          </cell>
          <cell r="D589" t="str">
            <v>Vino</v>
          </cell>
          <cell r="E589">
            <v>1154</v>
          </cell>
          <cell r="F589">
            <v>1154</v>
          </cell>
          <cell r="G589">
            <v>1154</v>
          </cell>
          <cell r="H589" t="str">
            <v>Vino Tinto Vega Sicilia Unico 03 de 3000 ml</v>
          </cell>
          <cell r="I589">
            <v>0</v>
          </cell>
          <cell r="J589">
            <v>1</v>
          </cell>
          <cell r="K589" t="str">
            <v>Botella</v>
          </cell>
          <cell r="L589">
            <v>43478.26</v>
          </cell>
          <cell r="M589">
            <v>43478.26</v>
          </cell>
          <cell r="N589">
            <v>0.26500000000000001</v>
          </cell>
          <cell r="O589">
            <v>11521.7389</v>
          </cell>
          <cell r="P589">
            <v>54999.998900000006</v>
          </cell>
          <cell r="Q589">
            <v>54999.998900000006</v>
          </cell>
          <cell r="R589">
            <v>43478.26</v>
          </cell>
          <cell r="S589"/>
          <cell r="T589"/>
          <cell r="U589"/>
          <cell r="V589">
            <v>43478.26</v>
          </cell>
          <cell r="W589">
            <v>26.5</v>
          </cell>
          <cell r="X589">
            <v>0</v>
          </cell>
          <cell r="Y589"/>
        </row>
        <row r="590">
          <cell r="A590">
            <v>8436014240187</v>
          </cell>
          <cell r="B590" t="str">
            <v>VSIUNVTXXXXXX043000M</v>
          </cell>
          <cell r="C590">
            <v>50202203</v>
          </cell>
          <cell r="D590" t="str">
            <v>Vino</v>
          </cell>
          <cell r="E590">
            <v>1283</v>
          </cell>
          <cell r="F590">
            <v>1283</v>
          </cell>
          <cell r="G590">
            <v>1283</v>
          </cell>
          <cell r="H590" t="str">
            <v>Vino Tinto Vega Sicilia Unico 04 de 3000 ml</v>
          </cell>
          <cell r="I590">
            <v>0</v>
          </cell>
          <cell r="J590">
            <v>1</v>
          </cell>
          <cell r="K590" t="str">
            <v>Botella</v>
          </cell>
          <cell r="L590">
            <v>59264.82</v>
          </cell>
          <cell r="M590">
            <v>59264.82</v>
          </cell>
          <cell r="N590">
            <v>0.26500000000000001</v>
          </cell>
          <cell r="O590">
            <v>15705.177300000001</v>
          </cell>
          <cell r="P590">
            <v>74969.997300000003</v>
          </cell>
          <cell r="Q590">
            <v>74969.997300000003</v>
          </cell>
          <cell r="R590">
            <v>59264.82</v>
          </cell>
          <cell r="S590"/>
          <cell r="T590"/>
          <cell r="U590"/>
          <cell r="V590">
            <v>59264.82</v>
          </cell>
          <cell r="W590">
            <v>26.5</v>
          </cell>
          <cell r="X590">
            <v>0</v>
          </cell>
          <cell r="Y590"/>
        </row>
        <row r="591">
          <cell r="A591">
            <v>7804320634432</v>
          </cell>
          <cell r="B591" t="str">
            <v>SILXXVTXXXCABXX0750M</v>
          </cell>
          <cell r="C591">
            <v>50202203</v>
          </cell>
          <cell r="D591" t="str">
            <v>Vino</v>
          </cell>
          <cell r="E591">
            <v>1605</v>
          </cell>
          <cell r="F591">
            <v>1605</v>
          </cell>
          <cell r="G591">
            <v>1605</v>
          </cell>
          <cell r="H591" t="str">
            <v>Vino Tinto Silencio Cabernet Sauvignon de 750 ml</v>
          </cell>
          <cell r="I591">
            <v>14</v>
          </cell>
          <cell r="J591">
            <v>6</v>
          </cell>
          <cell r="K591" t="str">
            <v>Botella</v>
          </cell>
          <cell r="L591">
            <v>14229.246000000001</v>
          </cell>
          <cell r="M591">
            <v>2371.5410000000002</v>
          </cell>
          <cell r="N591">
            <v>0.26500000000000001</v>
          </cell>
          <cell r="O591">
            <v>3770.7501900000007</v>
          </cell>
          <cell r="P591">
            <v>17999.996190000002</v>
          </cell>
          <cell r="Q591">
            <v>2999.9993650000001</v>
          </cell>
          <cell r="R591">
            <v>2371.54</v>
          </cell>
          <cell r="S591"/>
          <cell r="T591"/>
          <cell r="U591"/>
          <cell r="V591">
            <v>2371.54</v>
          </cell>
          <cell r="W591">
            <v>26.5</v>
          </cell>
          <cell r="X591">
            <v>-1.0000000002037268E-3</v>
          </cell>
          <cell r="Y591"/>
        </row>
        <row r="592">
          <cell r="A592">
            <v>8437008113685</v>
          </cell>
          <cell r="B592" t="str">
            <v>DHCXXVTRVAXXX120750M</v>
          </cell>
          <cell r="C592">
            <v>50202203</v>
          </cell>
          <cell r="D592" t="str">
            <v>Vino</v>
          </cell>
          <cell r="E592">
            <v>1379</v>
          </cell>
          <cell r="F592">
            <v>1379</v>
          </cell>
          <cell r="G592">
            <v>1379</v>
          </cell>
          <cell r="H592" t="str">
            <v>Vino Tinto Solideo 12 Rva de 750 m</v>
          </cell>
          <cell r="I592">
            <v>0</v>
          </cell>
          <cell r="J592">
            <v>6</v>
          </cell>
          <cell r="K592" t="str">
            <v>Botella</v>
          </cell>
          <cell r="L592">
            <v>4150.2000000000007</v>
          </cell>
          <cell r="M592">
            <v>691.7</v>
          </cell>
          <cell r="N592">
            <v>0.26500000000000001</v>
          </cell>
          <cell r="O592">
            <v>1099.8030000000003</v>
          </cell>
          <cell r="P592">
            <v>5250.0030000000006</v>
          </cell>
          <cell r="Q592">
            <v>875.0005000000001</v>
          </cell>
          <cell r="R592">
            <v>691.7</v>
          </cell>
          <cell r="S592"/>
          <cell r="T592"/>
          <cell r="U592"/>
          <cell r="V592">
            <v>691.7</v>
          </cell>
          <cell r="W592">
            <v>26.5</v>
          </cell>
          <cell r="X592">
            <v>0</v>
          </cell>
          <cell r="Y592"/>
        </row>
        <row r="593">
          <cell r="A593">
            <v>8437008113876</v>
          </cell>
          <cell r="B593" t="str">
            <v>DHCXXVTRVAXXX141500M</v>
          </cell>
          <cell r="C593">
            <v>50202203</v>
          </cell>
          <cell r="D593" t="str">
            <v>Vino</v>
          </cell>
          <cell r="E593">
            <v>1525</v>
          </cell>
          <cell r="F593">
            <v>1525</v>
          </cell>
          <cell r="G593">
            <v>1525</v>
          </cell>
          <cell r="H593" t="str">
            <v>Vino Tinto Solideo 14 Rva 1500 m</v>
          </cell>
          <cell r="I593">
            <v>0</v>
          </cell>
          <cell r="J593">
            <v>1</v>
          </cell>
          <cell r="K593" t="str">
            <v>Botella</v>
          </cell>
          <cell r="L593">
            <v>1692.31</v>
          </cell>
          <cell r="M593">
            <v>1692.31</v>
          </cell>
          <cell r="N593">
            <v>0.3</v>
          </cell>
          <cell r="O593">
            <v>507.69299999999998</v>
          </cell>
          <cell r="P593">
            <v>2200.0029999999997</v>
          </cell>
          <cell r="Q593">
            <v>2200.0029999999997</v>
          </cell>
          <cell r="R593">
            <v>1692.31</v>
          </cell>
          <cell r="S593"/>
          <cell r="T593"/>
          <cell r="U593"/>
          <cell r="V593">
            <v>1692.31</v>
          </cell>
          <cell r="W593">
            <v>30</v>
          </cell>
          <cell r="X593">
            <v>0</v>
          </cell>
          <cell r="Y593"/>
        </row>
        <row r="594">
          <cell r="A594">
            <v>8437008113807</v>
          </cell>
          <cell r="B594" t="str">
            <v>DHCXXVTRVAXXX140750M</v>
          </cell>
          <cell r="C594">
            <v>50202203</v>
          </cell>
          <cell r="D594" t="str">
            <v>Vino</v>
          </cell>
          <cell r="E594">
            <v>1524</v>
          </cell>
          <cell r="F594">
            <v>1524</v>
          </cell>
          <cell r="G594">
            <v>1524</v>
          </cell>
          <cell r="H594" t="str">
            <v>Vino Tinto Solideo 14 Rva de 750 m</v>
          </cell>
          <cell r="I594">
            <v>0</v>
          </cell>
          <cell r="J594">
            <v>6</v>
          </cell>
          <cell r="K594" t="str">
            <v>Botella</v>
          </cell>
          <cell r="L594">
            <v>4661.5199999999995</v>
          </cell>
          <cell r="M594">
            <v>776.92</v>
          </cell>
          <cell r="N594">
            <v>0.3</v>
          </cell>
          <cell r="O594">
            <v>1398.4559999999999</v>
          </cell>
          <cell r="P594">
            <v>6059.9759999999997</v>
          </cell>
          <cell r="Q594">
            <v>1009.996</v>
          </cell>
          <cell r="R594">
            <v>776.92</v>
          </cell>
          <cell r="S594"/>
          <cell r="T594"/>
          <cell r="U594"/>
          <cell r="V594">
            <v>776.92</v>
          </cell>
          <cell r="W594">
            <v>30</v>
          </cell>
          <cell r="X594">
            <v>0</v>
          </cell>
          <cell r="Y594"/>
        </row>
        <row r="595">
          <cell r="A595">
            <v>8436014240279</v>
          </cell>
          <cell r="B595" t="str">
            <v>VSIUNVTXXXXXX086000M</v>
          </cell>
          <cell r="C595">
            <v>50202203</v>
          </cell>
          <cell r="D595" t="str">
            <v>Vino</v>
          </cell>
          <cell r="E595">
            <v>1465</v>
          </cell>
          <cell r="F595">
            <v>1465</v>
          </cell>
          <cell r="G595">
            <v>1465</v>
          </cell>
          <cell r="H595" t="str">
            <v>Vino Tinto Vega Sicilia Unico 08 de 6000 ml</v>
          </cell>
          <cell r="I595">
            <v>0</v>
          </cell>
          <cell r="J595">
            <v>1</v>
          </cell>
          <cell r="K595" t="str">
            <v>Botella</v>
          </cell>
          <cell r="L595">
            <v>186153.85</v>
          </cell>
          <cell r="M595">
            <v>186153.85</v>
          </cell>
          <cell r="N595">
            <v>0.3</v>
          </cell>
          <cell r="O595">
            <v>55846.154999999999</v>
          </cell>
          <cell r="P595">
            <v>242000.005</v>
          </cell>
          <cell r="Q595">
            <v>242000.005</v>
          </cell>
          <cell r="R595">
            <v>186153.85</v>
          </cell>
          <cell r="S595"/>
          <cell r="T595"/>
          <cell r="U595"/>
          <cell r="V595">
            <v>186153.85</v>
          </cell>
          <cell r="W595">
            <v>30</v>
          </cell>
          <cell r="X595">
            <v>0</v>
          </cell>
          <cell r="Y595"/>
        </row>
        <row r="596">
          <cell r="A596">
            <v>8437008113944</v>
          </cell>
          <cell r="B596" t="str">
            <v>DHCXXVTRVAXXX160750M</v>
          </cell>
          <cell r="C596">
            <v>50202203</v>
          </cell>
          <cell r="D596" t="str">
            <v>Vino</v>
          </cell>
          <cell r="E596">
            <v>1773</v>
          </cell>
          <cell r="F596">
            <v>1773</v>
          </cell>
          <cell r="G596">
            <v>1773</v>
          </cell>
          <cell r="H596" t="str">
            <v>Vino Tinto Solideo 16 Rva de 750 m</v>
          </cell>
          <cell r="I596">
            <v>5</v>
          </cell>
          <cell r="J596">
            <v>6</v>
          </cell>
          <cell r="K596" t="str">
            <v>Botella</v>
          </cell>
          <cell r="L596">
            <v>5076.8999999999996</v>
          </cell>
          <cell r="M596">
            <v>846.15</v>
          </cell>
          <cell r="N596">
            <v>0.3</v>
          </cell>
          <cell r="O596">
            <v>1523.07</v>
          </cell>
          <cell r="P596">
            <v>6599.9699999999993</v>
          </cell>
          <cell r="Q596">
            <v>1099.9949999999999</v>
          </cell>
          <cell r="R596">
            <v>846.15</v>
          </cell>
          <cell r="S596"/>
          <cell r="T596"/>
          <cell r="U596"/>
          <cell r="V596">
            <v>846.15</v>
          </cell>
          <cell r="W596">
            <v>30</v>
          </cell>
          <cell r="X596">
            <v>0</v>
          </cell>
          <cell r="Y596"/>
        </row>
        <row r="597">
          <cell r="A597">
            <v>8437008113951</v>
          </cell>
          <cell r="B597" t="str">
            <v>DHCSOVTRVAXXX171500M</v>
          </cell>
          <cell r="C597">
            <v>50202203</v>
          </cell>
          <cell r="D597" t="str">
            <v>Vino</v>
          </cell>
          <cell r="E597">
            <v>1887</v>
          </cell>
          <cell r="F597">
            <v>1887</v>
          </cell>
          <cell r="G597">
            <v>1887</v>
          </cell>
          <cell r="H597" t="str">
            <v>Vino Tinto Solideo 17  Rva de 1500 m</v>
          </cell>
          <cell r="I597">
            <v>6</v>
          </cell>
          <cell r="J597">
            <v>6</v>
          </cell>
          <cell r="K597" t="str">
            <v>Botella</v>
          </cell>
          <cell r="L597">
            <v>11030.766</v>
          </cell>
          <cell r="M597">
            <v>1838.461</v>
          </cell>
          <cell r="N597">
            <v>0.3</v>
          </cell>
          <cell r="O597">
            <v>3309.2297999999996</v>
          </cell>
          <cell r="P597">
            <v>14339.995799999999</v>
          </cell>
          <cell r="Q597">
            <v>2389.9992999999999</v>
          </cell>
          <cell r="R597">
            <v>1838.46</v>
          </cell>
          <cell r="S597"/>
          <cell r="T597"/>
          <cell r="U597"/>
          <cell r="V597">
            <v>1838.46</v>
          </cell>
          <cell r="W597">
            <v>30</v>
          </cell>
          <cell r="X597">
            <v>-9.9999999997635314E-4</v>
          </cell>
          <cell r="Y597"/>
        </row>
        <row r="598">
          <cell r="A598">
            <v>8437020273114</v>
          </cell>
          <cell r="B598" t="str">
            <v>DHCXXVTRVAXXX170750M</v>
          </cell>
          <cell r="C598">
            <v>50202203</v>
          </cell>
          <cell r="D598" t="str">
            <v>Vino</v>
          </cell>
          <cell r="E598">
            <v>1859</v>
          </cell>
          <cell r="F598">
            <v>1859</v>
          </cell>
          <cell r="G598">
            <v>1859</v>
          </cell>
          <cell r="H598" t="str">
            <v>Vino Tinto Solideo 17 Rva de 750 m</v>
          </cell>
          <cell r="I598">
            <v>157</v>
          </cell>
          <cell r="J598">
            <v>6</v>
          </cell>
          <cell r="K598" t="str">
            <v>Botella</v>
          </cell>
          <cell r="L598">
            <v>5076.9197999999997</v>
          </cell>
          <cell r="M598">
            <v>846.15329999999994</v>
          </cell>
          <cell r="N598">
            <v>0.3</v>
          </cell>
          <cell r="O598">
            <v>1523.0759399999999</v>
          </cell>
          <cell r="P598">
            <v>6599.9957399999994</v>
          </cell>
          <cell r="Q598">
            <v>1099.99929</v>
          </cell>
          <cell r="R598">
            <v>846.15</v>
          </cell>
          <cell r="S598"/>
          <cell r="T598"/>
          <cell r="U598"/>
          <cell r="V598">
            <v>846.15</v>
          </cell>
          <cell r="W598">
            <v>30</v>
          </cell>
          <cell r="X598">
            <v>-3.2999999999674401E-3</v>
          </cell>
          <cell r="Y598"/>
        </row>
        <row r="599">
          <cell r="A599">
            <v>85200000258</v>
          </cell>
          <cell r="B599" t="str">
            <v>STHXXVTXXXCABXX0750M</v>
          </cell>
          <cell r="C599">
            <v>50202203</v>
          </cell>
          <cell r="D599" t="str">
            <v>Vino</v>
          </cell>
          <cell r="E599">
            <v>1875</v>
          </cell>
          <cell r="F599">
            <v>1875</v>
          </cell>
          <cell r="G599">
            <v>1875</v>
          </cell>
          <cell r="H599" t="str">
            <v>Vino Tinto Sutter Home Cabernet Sauvignon de 750 ml</v>
          </cell>
          <cell r="I599">
            <v>2670</v>
          </cell>
          <cell r="J599">
            <v>12</v>
          </cell>
          <cell r="K599" t="str">
            <v>Botella</v>
          </cell>
          <cell r="L599">
            <v>1712.2559999999999</v>
          </cell>
          <cell r="M599">
            <v>142.68799999999999</v>
          </cell>
          <cell r="N599">
            <v>0.26500000000000001</v>
          </cell>
          <cell r="O599">
            <v>453.74784</v>
          </cell>
          <cell r="P599">
            <v>2166.0038399999999</v>
          </cell>
          <cell r="Q599">
            <v>180.50031999999999</v>
          </cell>
          <cell r="R599">
            <v>142.69</v>
          </cell>
          <cell r="S599"/>
          <cell r="T599"/>
          <cell r="U599"/>
          <cell r="V599">
            <v>142.69</v>
          </cell>
          <cell r="W599">
            <v>26.5</v>
          </cell>
          <cell r="X599">
            <v>2.0000000000095497E-3</v>
          </cell>
          <cell r="Y599"/>
        </row>
        <row r="600">
          <cell r="A600">
            <v>85200000241</v>
          </cell>
          <cell r="B600" t="str">
            <v>STHXXVTXXXMERXX0750M</v>
          </cell>
          <cell r="C600">
            <v>50202203</v>
          </cell>
          <cell r="D600" t="str">
            <v>Vino</v>
          </cell>
          <cell r="E600">
            <v>1876</v>
          </cell>
          <cell r="F600">
            <v>1876</v>
          </cell>
          <cell r="G600">
            <v>1876</v>
          </cell>
          <cell r="H600" t="str">
            <v>Vino Tinto Sutter Home Merlot de 750 ml</v>
          </cell>
          <cell r="I600">
            <v>2655</v>
          </cell>
          <cell r="J600">
            <v>12</v>
          </cell>
          <cell r="K600" t="str">
            <v>Botella</v>
          </cell>
          <cell r="L600">
            <v>1712.2559999999999</v>
          </cell>
          <cell r="M600">
            <v>142.68799999999999</v>
          </cell>
          <cell r="N600">
            <v>0.26500000000000001</v>
          </cell>
          <cell r="O600">
            <v>453.74784</v>
          </cell>
          <cell r="P600">
            <v>2166.0038399999999</v>
          </cell>
          <cell r="Q600">
            <v>180.50031999999999</v>
          </cell>
          <cell r="R600">
            <v>142.69</v>
          </cell>
          <cell r="S600"/>
          <cell r="T600"/>
          <cell r="U600"/>
          <cell r="V600">
            <v>142.69</v>
          </cell>
          <cell r="W600">
            <v>26.5</v>
          </cell>
          <cell r="X600">
            <v>2.0000000000095497E-3</v>
          </cell>
          <cell r="Y600"/>
        </row>
        <row r="601">
          <cell r="A601">
            <v>8436014243539</v>
          </cell>
          <cell r="B601" t="str">
            <v>VSIUNVTXXXXXX050750M</v>
          </cell>
          <cell r="C601">
            <v>50202203</v>
          </cell>
          <cell r="D601" t="str">
            <v>Vino</v>
          </cell>
          <cell r="E601">
            <v>1284</v>
          </cell>
          <cell r="F601">
            <v>1284</v>
          </cell>
          <cell r="G601">
            <v>1284</v>
          </cell>
          <cell r="H601" t="str">
            <v>Vino Tinto Vega Sicilia Unico 05 de 0750 ml</v>
          </cell>
          <cell r="I601">
            <v>0</v>
          </cell>
          <cell r="J601">
            <v>6</v>
          </cell>
          <cell r="K601" t="str">
            <v>Botella</v>
          </cell>
          <cell r="L601">
            <v>33913.020000000004</v>
          </cell>
          <cell r="M601">
            <v>5652.17</v>
          </cell>
          <cell r="N601">
            <v>0.26500000000000001</v>
          </cell>
          <cell r="O601">
            <v>8986.9503000000022</v>
          </cell>
          <cell r="P601">
            <v>42899.970300000008</v>
          </cell>
          <cell r="Q601">
            <v>7149.9950500000014</v>
          </cell>
          <cell r="R601">
            <v>5652.17</v>
          </cell>
          <cell r="S601"/>
          <cell r="T601"/>
          <cell r="U601"/>
          <cell r="V601">
            <v>5652.17</v>
          </cell>
          <cell r="W601">
            <v>26.5</v>
          </cell>
          <cell r="X601">
            <v>0</v>
          </cell>
          <cell r="Y601"/>
        </row>
        <row r="602">
          <cell r="A602">
            <v>8436014243577</v>
          </cell>
          <cell r="B602" t="str">
            <v>VSIUNVTXXXXXX06750M</v>
          </cell>
          <cell r="C602">
            <v>50202203</v>
          </cell>
          <cell r="D602" t="str">
            <v>Vino</v>
          </cell>
          <cell r="E602">
            <v>1419</v>
          </cell>
          <cell r="F602">
            <v>1419</v>
          </cell>
          <cell r="G602">
            <v>1419</v>
          </cell>
          <cell r="H602" t="str">
            <v>Vino Tinto Vega Sicilia Único 06 de 0750m</v>
          </cell>
          <cell r="I602">
            <v>0</v>
          </cell>
          <cell r="J602">
            <v>6</v>
          </cell>
          <cell r="K602" t="str">
            <v>Botella</v>
          </cell>
          <cell r="L602">
            <v>37944.659999999996</v>
          </cell>
          <cell r="M602">
            <v>6324.11</v>
          </cell>
          <cell r="N602">
            <v>0.26500000000000001</v>
          </cell>
          <cell r="O602">
            <v>10055.3349</v>
          </cell>
          <cell r="P602">
            <v>47999.994899999998</v>
          </cell>
          <cell r="Q602">
            <v>7999.9991499999996</v>
          </cell>
          <cell r="R602">
            <v>6324.11</v>
          </cell>
          <cell r="S602"/>
          <cell r="T602"/>
          <cell r="U602"/>
          <cell r="V602">
            <v>6324.11</v>
          </cell>
          <cell r="W602">
            <v>26.5</v>
          </cell>
          <cell r="X602">
            <v>0</v>
          </cell>
          <cell r="Y602"/>
        </row>
        <row r="603">
          <cell r="A603">
            <v>8436014242204</v>
          </cell>
          <cell r="B603" t="str">
            <v>VSIUNVTXXXXXX071500M</v>
          </cell>
          <cell r="C603">
            <v>50202203</v>
          </cell>
          <cell r="D603" t="str">
            <v>Vino</v>
          </cell>
          <cell r="E603">
            <v>1285</v>
          </cell>
          <cell r="F603">
            <v>1285</v>
          </cell>
          <cell r="G603">
            <v>1285</v>
          </cell>
          <cell r="H603" t="str">
            <v>Vino Tinto Vega Sicilia Único 07 de 1500 ml</v>
          </cell>
          <cell r="I603">
            <v>0</v>
          </cell>
          <cell r="J603">
            <v>1</v>
          </cell>
          <cell r="K603" t="str">
            <v>Botella</v>
          </cell>
          <cell r="L603">
            <v>17628.46</v>
          </cell>
          <cell r="M603">
            <v>17628.46</v>
          </cell>
          <cell r="N603">
            <v>0.3</v>
          </cell>
          <cell r="O603">
            <v>5288.5379999999996</v>
          </cell>
          <cell r="P603">
            <v>22916.998</v>
          </cell>
          <cell r="Q603">
            <v>22916.998</v>
          </cell>
          <cell r="R603">
            <v>17628.46</v>
          </cell>
          <cell r="S603"/>
          <cell r="T603"/>
          <cell r="U603"/>
          <cell r="V603">
            <v>17628.46</v>
          </cell>
          <cell r="W603">
            <v>30</v>
          </cell>
          <cell r="X603">
            <v>0</v>
          </cell>
          <cell r="Y603"/>
        </row>
        <row r="604">
          <cell r="A604">
            <v>8436014242211</v>
          </cell>
          <cell r="B604" t="str">
            <v>VSIUNVTXXXXXX081500M</v>
          </cell>
          <cell r="C604">
            <v>50202203</v>
          </cell>
          <cell r="D604" t="str">
            <v>Vino</v>
          </cell>
          <cell r="E604">
            <v>1557</v>
          </cell>
          <cell r="F604">
            <v>1557</v>
          </cell>
          <cell r="G604">
            <v>1557</v>
          </cell>
          <cell r="H604" t="str">
            <v>Vino Tinto Vega Sicilia Unico 08 de 1500m</v>
          </cell>
          <cell r="I604">
            <v>0</v>
          </cell>
          <cell r="J604">
            <v>0</v>
          </cell>
          <cell r="K604" t="str">
            <v>Botella</v>
          </cell>
          <cell r="L604">
            <v>0</v>
          </cell>
          <cell r="M604">
            <v>17615.38</v>
          </cell>
          <cell r="N604">
            <v>0.3</v>
          </cell>
          <cell r="O604">
            <v>0</v>
          </cell>
          <cell r="P604">
            <v>0</v>
          </cell>
          <cell r="Q604">
            <v>0</v>
          </cell>
          <cell r="R604">
            <v>17615.38</v>
          </cell>
          <cell r="S604"/>
          <cell r="T604"/>
          <cell r="U604"/>
          <cell r="V604">
            <v>17615.38</v>
          </cell>
          <cell r="W604">
            <v>30</v>
          </cell>
          <cell r="X604">
            <v>0</v>
          </cell>
          <cell r="Y604"/>
        </row>
        <row r="605">
          <cell r="A605">
            <v>8436014246318</v>
          </cell>
          <cell r="B605" t="str">
            <v>VSIVBVTXXXXXX143000M</v>
          </cell>
          <cell r="C605">
            <v>50202203</v>
          </cell>
          <cell r="D605" t="str">
            <v>Vino</v>
          </cell>
          <cell r="E605">
            <v>1495</v>
          </cell>
          <cell r="F605">
            <v>1495</v>
          </cell>
          <cell r="G605">
            <v>1495</v>
          </cell>
          <cell r="H605" t="str">
            <v>Vino Tinto Vega Sicilia V S Valbuena 14 de 3000m</v>
          </cell>
          <cell r="I605">
            <v>0</v>
          </cell>
          <cell r="J605">
            <v>1</v>
          </cell>
          <cell r="K605" t="str">
            <v>Botella</v>
          </cell>
          <cell r="L605">
            <v>17798.419999999998</v>
          </cell>
          <cell r="M605">
            <v>17798.419999999998</v>
          </cell>
          <cell r="N605">
            <v>0.26500000000000001</v>
          </cell>
          <cell r="O605">
            <v>4716.5812999999998</v>
          </cell>
          <cell r="P605">
            <v>22515.001299999996</v>
          </cell>
          <cell r="Q605">
            <v>22515.001299999996</v>
          </cell>
          <cell r="R605">
            <v>17798.419999999998</v>
          </cell>
          <cell r="S605"/>
          <cell r="T605"/>
          <cell r="U605"/>
          <cell r="V605">
            <v>17798.419999999998</v>
          </cell>
          <cell r="W605">
            <v>26.5</v>
          </cell>
          <cell r="X605">
            <v>0</v>
          </cell>
          <cell r="Y605"/>
        </row>
        <row r="606">
          <cell r="A606">
            <v>8436014243690</v>
          </cell>
          <cell r="B606" t="str">
            <v>VSIUNVTXXXXXX090750M</v>
          </cell>
          <cell r="C606">
            <v>50202203</v>
          </cell>
          <cell r="D606" t="str">
            <v>Vino</v>
          </cell>
          <cell r="E606">
            <v>1527</v>
          </cell>
          <cell r="F606">
            <v>1527</v>
          </cell>
          <cell r="G606">
            <v>1527</v>
          </cell>
          <cell r="H606" t="str">
            <v>Vino Tinto Vega Sicilia Unico 09 de 0750 ml</v>
          </cell>
          <cell r="I606">
            <v>0</v>
          </cell>
          <cell r="J606">
            <v>6</v>
          </cell>
          <cell r="K606" t="str">
            <v>Botella</v>
          </cell>
          <cell r="L606">
            <v>39367.56</v>
          </cell>
          <cell r="M606">
            <v>6561.26</v>
          </cell>
          <cell r="N606">
            <v>0.26500000000000001</v>
          </cell>
          <cell r="O606">
            <v>10432.403399999999</v>
          </cell>
          <cell r="P606">
            <v>49799.963399999993</v>
          </cell>
          <cell r="Q606">
            <v>8299.9938999999995</v>
          </cell>
          <cell r="R606">
            <v>6561.26</v>
          </cell>
          <cell r="S606"/>
          <cell r="T606"/>
          <cell r="U606"/>
          <cell r="V606">
            <v>6561.26</v>
          </cell>
          <cell r="W606">
            <v>26.5</v>
          </cell>
          <cell r="X606">
            <v>0</v>
          </cell>
          <cell r="Y606"/>
        </row>
        <row r="607">
          <cell r="A607">
            <v>8436014243744</v>
          </cell>
          <cell r="B607" t="str">
            <v>VSIUNVTXXXXXX100750M</v>
          </cell>
          <cell r="C607">
            <v>50202203</v>
          </cell>
          <cell r="D607" t="str">
            <v>Vino</v>
          </cell>
          <cell r="E607">
            <v>1637</v>
          </cell>
          <cell r="F607">
            <v>1637</v>
          </cell>
          <cell r="G607">
            <v>1637</v>
          </cell>
          <cell r="H607" t="str">
            <v>Vino Tinto Vega Sicilia Unico 10 de 0750 ml</v>
          </cell>
          <cell r="I607">
            <v>0</v>
          </cell>
          <cell r="J607">
            <v>6</v>
          </cell>
          <cell r="K607" t="str">
            <v>Botella</v>
          </cell>
          <cell r="L607">
            <v>48461.520000000004</v>
          </cell>
          <cell r="M607">
            <v>8076.92</v>
          </cell>
          <cell r="N607">
            <v>0.3</v>
          </cell>
          <cell r="O607">
            <v>14538.456</v>
          </cell>
          <cell r="P607">
            <v>62999.976000000002</v>
          </cell>
          <cell r="Q607">
            <v>10499.996000000001</v>
          </cell>
          <cell r="R607">
            <v>8076.92</v>
          </cell>
          <cell r="S607"/>
          <cell r="T607"/>
          <cell r="U607"/>
          <cell r="V607">
            <v>8076.92</v>
          </cell>
          <cell r="W607">
            <v>30</v>
          </cell>
          <cell r="X607">
            <v>0</v>
          </cell>
          <cell r="Y607"/>
        </row>
        <row r="608">
          <cell r="A608">
            <v>8436014242235</v>
          </cell>
          <cell r="B608" t="str">
            <v>VSIUNVTXXXXXX101500M</v>
          </cell>
          <cell r="C608">
            <v>50202203</v>
          </cell>
          <cell r="D608" t="str">
            <v>Vino</v>
          </cell>
          <cell r="E608">
            <v>1829</v>
          </cell>
          <cell r="F608">
            <v>1829</v>
          </cell>
          <cell r="G608">
            <v>1829</v>
          </cell>
          <cell r="H608" t="str">
            <v>Vino Tinto Vega Sicilia Unico 10 de 1500 ml</v>
          </cell>
          <cell r="I608">
            <v>57</v>
          </cell>
          <cell r="J608">
            <v>1</v>
          </cell>
          <cell r="K608" t="str">
            <v>Botella</v>
          </cell>
          <cell r="L608">
            <v>21538.46</v>
          </cell>
          <cell r="M608">
            <v>21538.46</v>
          </cell>
          <cell r="N608">
            <v>0.3</v>
          </cell>
          <cell r="O608">
            <v>6461.5379999999996</v>
          </cell>
          <cell r="P608">
            <v>27999.998</v>
          </cell>
          <cell r="Q608">
            <v>27999.998</v>
          </cell>
          <cell r="R608">
            <v>20769.23</v>
          </cell>
          <cell r="S608"/>
          <cell r="T608"/>
          <cell r="U608"/>
          <cell r="V608">
            <v>20769.23</v>
          </cell>
          <cell r="W608">
            <v>30</v>
          </cell>
          <cell r="X608">
            <v>-769.22999999999956</v>
          </cell>
          <cell r="Y608"/>
        </row>
        <row r="609">
          <cell r="A609">
            <v>8436014243775</v>
          </cell>
          <cell r="B609" t="str">
            <v>VSIUNVTXXXXXX110750M</v>
          </cell>
          <cell r="C609">
            <v>50202203</v>
          </cell>
          <cell r="D609" t="str">
            <v>Vino</v>
          </cell>
          <cell r="E609">
            <v>1681</v>
          </cell>
          <cell r="F609">
            <v>1681</v>
          </cell>
          <cell r="G609">
            <v>1681</v>
          </cell>
          <cell r="H609" t="str">
            <v>Vino Tinto Vega Sicilia Unico 11 de 0750 ml</v>
          </cell>
          <cell r="I609">
            <v>0</v>
          </cell>
          <cell r="J609">
            <v>3</v>
          </cell>
          <cell r="K609" t="str">
            <v>Botella</v>
          </cell>
          <cell r="L609">
            <v>25577.07</v>
          </cell>
          <cell r="M609">
            <v>8525.69</v>
          </cell>
          <cell r="N609">
            <v>0.26500000000000001</v>
          </cell>
          <cell r="O609">
            <v>6777.9235500000004</v>
          </cell>
          <cell r="P609">
            <v>32354.993549999999</v>
          </cell>
          <cell r="Q609">
            <v>10784.99785</v>
          </cell>
          <cell r="R609">
            <v>8525.69</v>
          </cell>
          <cell r="S609"/>
          <cell r="T609"/>
          <cell r="U609"/>
          <cell r="V609">
            <v>8525.69</v>
          </cell>
          <cell r="W609">
            <v>26.5</v>
          </cell>
          <cell r="X609">
            <v>0</v>
          </cell>
          <cell r="Y609"/>
        </row>
        <row r="610">
          <cell r="A610">
            <v>8436014243843</v>
          </cell>
          <cell r="B610" t="str">
            <v>VSIUNVTXXXXXX120750M</v>
          </cell>
          <cell r="C610">
            <v>50202203</v>
          </cell>
          <cell r="D610" t="str">
            <v>Vino</v>
          </cell>
          <cell r="E610">
            <v>1797</v>
          </cell>
          <cell r="F610">
            <v>1797</v>
          </cell>
          <cell r="G610">
            <v>1797</v>
          </cell>
          <cell r="H610" t="str">
            <v>Vino Tinto Vega Sicilia Unico 12 de 0750 m</v>
          </cell>
          <cell r="I610">
            <v>4</v>
          </cell>
          <cell r="J610">
            <v>6</v>
          </cell>
          <cell r="K610" t="str">
            <v>Botella</v>
          </cell>
          <cell r="L610">
            <v>46800</v>
          </cell>
          <cell r="M610">
            <v>7800</v>
          </cell>
          <cell r="N610">
            <v>0.3</v>
          </cell>
          <cell r="O610">
            <v>14040</v>
          </cell>
          <cell r="P610">
            <v>60840</v>
          </cell>
          <cell r="Q610">
            <v>10140</v>
          </cell>
          <cell r="R610">
            <v>7800</v>
          </cell>
          <cell r="S610"/>
          <cell r="T610"/>
          <cell r="U610"/>
          <cell r="V610">
            <v>7800</v>
          </cell>
          <cell r="W610">
            <v>30</v>
          </cell>
          <cell r="X610">
            <v>0</v>
          </cell>
          <cell r="Y610"/>
        </row>
        <row r="611">
          <cell r="A611">
            <v>8436014243874</v>
          </cell>
          <cell r="B611" t="str">
            <v>VSIUNVTXXXXXX130750M</v>
          </cell>
          <cell r="C611">
            <v>50202203</v>
          </cell>
          <cell r="D611" t="str">
            <v>Vino</v>
          </cell>
          <cell r="E611">
            <v>1880</v>
          </cell>
          <cell r="F611">
            <v>1880</v>
          </cell>
          <cell r="G611">
            <v>1880</v>
          </cell>
          <cell r="H611" t="str">
            <v>Vino Tinto Vega Sicilia Unico 13 de 0750m</v>
          </cell>
          <cell r="I611">
            <v>931</v>
          </cell>
          <cell r="J611">
            <v>6</v>
          </cell>
          <cell r="K611" t="str">
            <v>Botella</v>
          </cell>
          <cell r="L611">
            <v>51059.285999999993</v>
          </cell>
          <cell r="M611">
            <v>8509.8809999999994</v>
          </cell>
          <cell r="N611">
            <v>0.26500000000000001</v>
          </cell>
          <cell r="O611">
            <v>13530.710789999999</v>
          </cell>
          <cell r="P611">
            <v>64589.99678999999</v>
          </cell>
          <cell r="Q611">
            <v>10764.999464999999</v>
          </cell>
          <cell r="R611">
            <v>8509.8799999999992</v>
          </cell>
          <cell r="S611"/>
          <cell r="T611"/>
          <cell r="U611"/>
          <cell r="V611">
            <v>8509.8799999999992</v>
          </cell>
          <cell r="W611">
            <v>26.5</v>
          </cell>
          <cell r="X611">
            <v>-1.0000000002037268E-3</v>
          </cell>
          <cell r="Y611"/>
        </row>
        <row r="612">
          <cell r="A612">
            <v>8436014241634</v>
          </cell>
          <cell r="B612" t="str">
            <v>VSIUNVTRVET15XX1500M</v>
          </cell>
          <cell r="C612">
            <v>50202203</v>
          </cell>
          <cell r="D612" t="str">
            <v>Vino</v>
          </cell>
          <cell r="E612">
            <v>983</v>
          </cell>
          <cell r="F612">
            <v>983</v>
          </cell>
          <cell r="G612">
            <v>983</v>
          </cell>
          <cell r="H612" t="str">
            <v>Vino Tinto Vega Sicilia Unico Reserva Especial 1500 ml</v>
          </cell>
          <cell r="I612">
            <v>0</v>
          </cell>
          <cell r="J612">
            <v>1</v>
          </cell>
          <cell r="K612" t="str">
            <v>Botella</v>
          </cell>
          <cell r="L612">
            <v>11857.71</v>
          </cell>
          <cell r="M612">
            <v>11857.71</v>
          </cell>
          <cell r="N612">
            <v>0.26500000000000001</v>
          </cell>
          <cell r="O612">
            <v>3142.29315</v>
          </cell>
          <cell r="P612">
            <v>15000.003149999999</v>
          </cell>
          <cell r="Q612">
            <v>15000.003149999999</v>
          </cell>
          <cell r="R612">
            <v>11857.71</v>
          </cell>
          <cell r="S612"/>
          <cell r="T612"/>
          <cell r="U612"/>
          <cell r="V612">
            <v>11857.71</v>
          </cell>
          <cell r="W612">
            <v>26.5</v>
          </cell>
          <cell r="X612">
            <v>0</v>
          </cell>
          <cell r="Y612"/>
        </row>
        <row r="613">
          <cell r="A613">
            <v>8436014241788</v>
          </cell>
          <cell r="B613" t="str">
            <v>VSIUNVTRVEXXX181500M</v>
          </cell>
          <cell r="C613">
            <v>50202203</v>
          </cell>
          <cell r="D613" t="str">
            <v>Vino</v>
          </cell>
          <cell r="E613">
            <v>1457</v>
          </cell>
          <cell r="F613">
            <v>1457</v>
          </cell>
          <cell r="G613">
            <v>1457</v>
          </cell>
          <cell r="H613" t="str">
            <v>Vino Tinto Vega Sicilia Unico Reserva Especial 18 de 1500 ml</v>
          </cell>
          <cell r="I613">
            <v>0</v>
          </cell>
          <cell r="J613">
            <v>1</v>
          </cell>
          <cell r="K613" t="str">
            <v>Botella</v>
          </cell>
          <cell r="L613">
            <v>20769.23</v>
          </cell>
          <cell r="M613">
            <v>20769.23</v>
          </cell>
          <cell r="N613">
            <v>0.3</v>
          </cell>
          <cell r="O613">
            <v>6230.7689999999993</v>
          </cell>
          <cell r="P613">
            <v>26999.999</v>
          </cell>
          <cell r="Q613">
            <v>26999.999</v>
          </cell>
          <cell r="R613">
            <v>20769.23</v>
          </cell>
          <cell r="S613"/>
          <cell r="T613"/>
          <cell r="U613"/>
          <cell r="V613">
            <v>20769.23</v>
          </cell>
          <cell r="W613">
            <v>30</v>
          </cell>
          <cell r="X613">
            <v>0</v>
          </cell>
          <cell r="Y613"/>
        </row>
        <row r="614">
          <cell r="A614">
            <v>8436014241795</v>
          </cell>
          <cell r="B614" t="str">
            <v>VSIUNVTRVEXXX190750M</v>
          </cell>
          <cell r="C614">
            <v>50202203</v>
          </cell>
          <cell r="D614" t="str">
            <v>Vino</v>
          </cell>
          <cell r="E614">
            <v>1558</v>
          </cell>
          <cell r="F614">
            <v>1558</v>
          </cell>
          <cell r="G614">
            <v>1558</v>
          </cell>
          <cell r="H614" t="str">
            <v>Vino Tinto Vega Sicilia Unico Reserva Especial de 750 m</v>
          </cell>
          <cell r="I614">
            <v>0</v>
          </cell>
          <cell r="J614">
            <v>12</v>
          </cell>
          <cell r="K614" t="str">
            <v>Botella</v>
          </cell>
          <cell r="L614">
            <v>104347.79999999999</v>
          </cell>
          <cell r="M614">
            <v>8695.65</v>
          </cell>
          <cell r="N614">
            <v>0.26500000000000001</v>
          </cell>
          <cell r="O614">
            <v>27652.166999999998</v>
          </cell>
          <cell r="P614">
            <v>131999.96699999998</v>
          </cell>
          <cell r="Q614">
            <v>10999.997249999999</v>
          </cell>
          <cell r="R614">
            <v>8695.65</v>
          </cell>
          <cell r="S614"/>
          <cell r="T614"/>
          <cell r="U614"/>
          <cell r="V614">
            <v>8695.65</v>
          </cell>
          <cell r="W614">
            <v>26.5</v>
          </cell>
          <cell r="X614">
            <v>0</v>
          </cell>
          <cell r="Y614"/>
        </row>
        <row r="615">
          <cell r="A615">
            <v>8436014241740</v>
          </cell>
          <cell r="B615" t="str">
            <v>VSIUNVTRVAXXX18750M</v>
          </cell>
          <cell r="C615">
            <v>50202203</v>
          </cell>
          <cell r="D615" t="str">
            <v>Vino</v>
          </cell>
          <cell r="E615">
            <v>1456</v>
          </cell>
          <cell r="F615">
            <v>1456</v>
          </cell>
          <cell r="G615">
            <v>1456</v>
          </cell>
          <cell r="H615" t="str">
            <v>Vino Tinto Vega Sicilia Único Reserva Especial de 750 m</v>
          </cell>
          <cell r="I615">
            <v>0</v>
          </cell>
          <cell r="J615">
            <v>3</v>
          </cell>
          <cell r="K615" t="str">
            <v>Botella</v>
          </cell>
          <cell r="L615">
            <v>25384.620000000003</v>
          </cell>
          <cell r="M615">
            <v>8461.5400000000009</v>
          </cell>
          <cell r="N615">
            <v>0.3</v>
          </cell>
          <cell r="O615">
            <v>7615.3860000000004</v>
          </cell>
          <cell r="P615">
            <v>33000.006000000001</v>
          </cell>
          <cell r="Q615">
            <v>11000.002</v>
          </cell>
          <cell r="R615">
            <v>8461.5400000000009</v>
          </cell>
          <cell r="S615"/>
          <cell r="T615"/>
          <cell r="U615"/>
          <cell r="V615">
            <v>8461.5400000000009</v>
          </cell>
          <cell r="W615">
            <v>30</v>
          </cell>
          <cell r="X615">
            <v>0</v>
          </cell>
          <cell r="Y615"/>
        </row>
        <row r="616">
          <cell r="A616">
            <v>8436014246264</v>
          </cell>
          <cell r="B616" t="str">
            <v>VSIVBVTXXXXXX140750M</v>
          </cell>
          <cell r="C616">
            <v>50202203</v>
          </cell>
          <cell r="D616" t="str">
            <v>Vino</v>
          </cell>
          <cell r="E616">
            <v>1493</v>
          </cell>
          <cell r="F616">
            <v>1493</v>
          </cell>
          <cell r="G616">
            <v>1493</v>
          </cell>
          <cell r="H616" t="str">
            <v>Vino Tinto Vega Sicilia V S Valbuena 14 de 0750m</v>
          </cell>
          <cell r="I616">
            <v>0</v>
          </cell>
          <cell r="J616">
            <v>6</v>
          </cell>
          <cell r="K616" t="str">
            <v>Botella</v>
          </cell>
          <cell r="L616">
            <v>14229.24</v>
          </cell>
          <cell r="M616">
            <v>2371.54</v>
          </cell>
          <cell r="N616">
            <v>0.26500000000000001</v>
          </cell>
          <cell r="O616">
            <v>3770.7486000000004</v>
          </cell>
          <cell r="P616">
            <v>17999.988600000001</v>
          </cell>
          <cell r="Q616">
            <v>2999.9981000000002</v>
          </cell>
          <cell r="R616">
            <v>2371.54</v>
          </cell>
          <cell r="S616"/>
          <cell r="T616"/>
          <cell r="U616"/>
          <cell r="V616">
            <v>2371.54</v>
          </cell>
          <cell r="W616">
            <v>26.5</v>
          </cell>
          <cell r="X616">
            <v>0</v>
          </cell>
          <cell r="Y616"/>
        </row>
        <row r="617">
          <cell r="A617">
            <v>8436014246301</v>
          </cell>
          <cell r="B617" t="str">
            <v>VSIVBVTXXXXXX141500M</v>
          </cell>
          <cell r="C617">
            <v>50202203</v>
          </cell>
          <cell r="D617" t="str">
            <v>Vino</v>
          </cell>
          <cell r="E617">
            <v>1494</v>
          </cell>
          <cell r="F617">
            <v>1494</v>
          </cell>
          <cell r="G617">
            <v>1494</v>
          </cell>
          <cell r="H617" t="str">
            <v>Vino Tinto Vega Sicilia V S Valbuena 14 de 1500m</v>
          </cell>
          <cell r="I617">
            <v>0</v>
          </cell>
          <cell r="J617">
            <v>1</v>
          </cell>
          <cell r="K617" t="str">
            <v>Botella</v>
          </cell>
          <cell r="L617">
            <v>6505.93</v>
          </cell>
          <cell r="M617">
            <v>6505.93</v>
          </cell>
          <cell r="N617">
            <v>0.26500000000000001</v>
          </cell>
          <cell r="O617">
            <v>1724.0714500000001</v>
          </cell>
          <cell r="P617">
            <v>8230.0014499999997</v>
          </cell>
          <cell r="Q617">
            <v>8230.0014499999997</v>
          </cell>
          <cell r="R617">
            <v>6505.93</v>
          </cell>
          <cell r="S617"/>
          <cell r="T617"/>
          <cell r="U617"/>
          <cell r="V617">
            <v>6505.93</v>
          </cell>
          <cell r="W617">
            <v>26.5</v>
          </cell>
          <cell r="X617">
            <v>0</v>
          </cell>
          <cell r="Y617"/>
        </row>
        <row r="618">
          <cell r="A618">
            <v>8436014245830</v>
          </cell>
          <cell r="B618" t="str">
            <v>VSIVBVTXXXXXX080750M</v>
          </cell>
          <cell r="C618">
            <v>50202200</v>
          </cell>
          <cell r="D618" t="str">
            <v>Bebidas alcoholicas</v>
          </cell>
          <cell r="E618">
            <v>914</v>
          </cell>
          <cell r="F618">
            <v>914</v>
          </cell>
          <cell r="G618">
            <v>914</v>
          </cell>
          <cell r="H618" t="str">
            <v>Vino Tinto Vega Sicilia Valbuena 08 de 0750m</v>
          </cell>
          <cell r="I618">
            <v>0</v>
          </cell>
          <cell r="J618">
            <v>6</v>
          </cell>
          <cell r="K618" t="str">
            <v>Botella</v>
          </cell>
          <cell r="L618">
            <v>12569.16</v>
          </cell>
          <cell r="M618">
            <v>2094.86</v>
          </cell>
          <cell r="N618">
            <v>0.3</v>
          </cell>
          <cell r="O618">
            <v>3770.7479999999996</v>
          </cell>
          <cell r="P618">
            <v>16339.907999999999</v>
          </cell>
          <cell r="Q618">
            <v>2723.3179999999998</v>
          </cell>
          <cell r="R618">
            <v>2094.86</v>
          </cell>
          <cell r="S618"/>
          <cell r="T618"/>
          <cell r="U618"/>
          <cell r="V618">
            <v>2094.86</v>
          </cell>
          <cell r="W618">
            <v>30</v>
          </cell>
          <cell r="X618">
            <v>0</v>
          </cell>
          <cell r="Y618"/>
        </row>
        <row r="619">
          <cell r="A619">
            <v>8436014246325</v>
          </cell>
          <cell r="B619" t="str">
            <v>VSIVBVTXXXXXX150750M</v>
          </cell>
          <cell r="C619">
            <v>50202203</v>
          </cell>
          <cell r="D619" t="str">
            <v>Vino</v>
          </cell>
          <cell r="E619">
            <v>1620</v>
          </cell>
          <cell r="F619">
            <v>1620</v>
          </cell>
          <cell r="G619">
            <v>1620</v>
          </cell>
          <cell r="H619" t="str">
            <v>Vino Tinto Vega Sicilia VS Valbuena 15 de 0750 ml</v>
          </cell>
          <cell r="I619">
            <v>0</v>
          </cell>
          <cell r="J619">
            <v>6</v>
          </cell>
          <cell r="K619" t="str">
            <v>Botella</v>
          </cell>
          <cell r="L619">
            <v>17538.48</v>
          </cell>
          <cell r="M619">
            <v>2923.08</v>
          </cell>
          <cell r="N619">
            <v>0.3</v>
          </cell>
          <cell r="O619">
            <v>5261.5439999999999</v>
          </cell>
          <cell r="P619">
            <v>22800.023999999998</v>
          </cell>
          <cell r="Q619">
            <v>3800.0039999999995</v>
          </cell>
          <cell r="R619">
            <v>2923.08</v>
          </cell>
          <cell r="S619"/>
          <cell r="T619"/>
          <cell r="U619"/>
          <cell r="V619">
            <v>2923.08</v>
          </cell>
          <cell r="W619">
            <v>30</v>
          </cell>
          <cell r="X619">
            <v>0</v>
          </cell>
          <cell r="Y619"/>
        </row>
        <row r="620">
          <cell r="A620">
            <v>8436014246356</v>
          </cell>
          <cell r="B620" t="str">
            <v>VSIVBVTXXXXXX1501500</v>
          </cell>
          <cell r="C620">
            <v>50202203</v>
          </cell>
          <cell r="D620" t="str">
            <v>Vino</v>
          </cell>
          <cell r="E620">
            <v>1633</v>
          </cell>
          <cell r="F620">
            <v>1633</v>
          </cell>
          <cell r="G620">
            <v>1633</v>
          </cell>
          <cell r="H620" t="str">
            <v>Vino Tinto Vega Sicilia VS Valbuena 15 de 1500 m</v>
          </cell>
          <cell r="I620">
            <v>0</v>
          </cell>
          <cell r="J620">
            <v>1</v>
          </cell>
          <cell r="K620" t="str">
            <v>Botella</v>
          </cell>
          <cell r="L620">
            <v>7988.46</v>
          </cell>
          <cell r="M620">
            <v>7988.46</v>
          </cell>
          <cell r="N620">
            <v>0.3</v>
          </cell>
          <cell r="O620">
            <v>2396.538</v>
          </cell>
          <cell r="P620">
            <v>10384.998</v>
          </cell>
          <cell r="Q620">
            <v>10384.998</v>
          </cell>
          <cell r="R620">
            <v>7988.46</v>
          </cell>
          <cell r="S620"/>
          <cell r="T620"/>
          <cell r="U620"/>
          <cell r="V620">
            <v>7988.46</v>
          </cell>
          <cell r="W620">
            <v>30</v>
          </cell>
          <cell r="X620">
            <v>0</v>
          </cell>
          <cell r="Y620"/>
        </row>
        <row r="621">
          <cell r="A621">
            <v>8426411032201</v>
          </cell>
          <cell r="B621" t="str">
            <v>CARXXVTXXXXXX203000M</v>
          </cell>
          <cell r="C621">
            <v>50202203</v>
          </cell>
          <cell r="D621" t="str">
            <v>Vino</v>
          </cell>
          <cell r="E621">
            <v>0</v>
          </cell>
          <cell r="F621">
            <v>1855</v>
          </cell>
          <cell r="G621">
            <v>1855</v>
          </cell>
          <cell r="H621" t="str">
            <v>VinoTinto Pago de Carraovejas 20 de 3000 ml</v>
          </cell>
          <cell r="I621">
            <v>6</v>
          </cell>
          <cell r="J621">
            <v>1</v>
          </cell>
          <cell r="K621" t="str">
            <v>Botella</v>
          </cell>
          <cell r="L621">
            <v>6153.8490000000002</v>
          </cell>
          <cell r="M621">
            <v>6153.8490000000002</v>
          </cell>
          <cell r="N621">
            <v>0.3</v>
          </cell>
          <cell r="O621">
            <v>1846.1547</v>
          </cell>
          <cell r="P621">
            <v>8000.0037000000002</v>
          </cell>
          <cell r="Q621">
            <v>8000.0037000000002</v>
          </cell>
          <cell r="R621">
            <v>6153.85</v>
          </cell>
          <cell r="S621"/>
          <cell r="T621"/>
          <cell r="U621"/>
          <cell r="V621">
            <v>0</v>
          </cell>
          <cell r="W621">
            <v>0</v>
          </cell>
          <cell r="X621">
            <v>-6153.8490000000002</v>
          </cell>
          <cell r="Y621"/>
        </row>
        <row r="622">
          <cell r="A622">
            <v>8436014246417</v>
          </cell>
          <cell r="B622" t="str">
            <v>VSIVBVTXXXXXX160750M</v>
          </cell>
          <cell r="C622">
            <v>50202203</v>
          </cell>
          <cell r="D622" t="str">
            <v>Vino</v>
          </cell>
          <cell r="E622">
            <v>1704</v>
          </cell>
          <cell r="F622">
            <v>1704</v>
          </cell>
          <cell r="G622">
            <v>1704</v>
          </cell>
          <cell r="H622" t="str">
            <v>Vino Tinto Vega Sicilia VS Valbuena 16 de 0750 m</v>
          </cell>
          <cell r="I622">
            <v>0</v>
          </cell>
          <cell r="J622">
            <v>6</v>
          </cell>
          <cell r="K622" t="str">
            <v>Botella</v>
          </cell>
          <cell r="L622">
            <v>17538.420000000002</v>
          </cell>
          <cell r="M622">
            <v>2923.07</v>
          </cell>
          <cell r="N622">
            <v>0.3</v>
          </cell>
          <cell r="O622">
            <v>5261.5260000000007</v>
          </cell>
          <cell r="P622">
            <v>22799.946000000004</v>
          </cell>
          <cell r="Q622">
            <v>3799.9910000000004</v>
          </cell>
          <cell r="R622">
            <v>2923.07</v>
          </cell>
          <cell r="S622"/>
          <cell r="T622"/>
          <cell r="U622"/>
          <cell r="V622">
            <v>2923.07</v>
          </cell>
          <cell r="W622">
            <v>30</v>
          </cell>
          <cell r="X622">
            <v>0</v>
          </cell>
          <cell r="Y622"/>
        </row>
        <row r="623">
          <cell r="A623">
            <v>8436014246448</v>
          </cell>
          <cell r="B623" t="str">
            <v>VSIVBVTXXXXXX161500M</v>
          </cell>
          <cell r="C623">
            <v>50202203</v>
          </cell>
          <cell r="D623" t="str">
            <v>Vino</v>
          </cell>
          <cell r="E623">
            <v>1709</v>
          </cell>
          <cell r="F623">
            <v>1709</v>
          </cell>
          <cell r="G623">
            <v>1709</v>
          </cell>
          <cell r="H623" t="str">
            <v>Vino Tinto Vega Sicilia VS Valbuena 16 de 1500 m</v>
          </cell>
          <cell r="I623">
            <v>0</v>
          </cell>
          <cell r="J623">
            <v>1</v>
          </cell>
          <cell r="K623" t="str">
            <v>Botella</v>
          </cell>
          <cell r="L623">
            <v>8269.23</v>
          </cell>
          <cell r="M623">
            <v>8269.23</v>
          </cell>
          <cell r="N623">
            <v>0.3</v>
          </cell>
          <cell r="O623">
            <v>2480.7689999999998</v>
          </cell>
          <cell r="P623">
            <v>10749.999</v>
          </cell>
          <cell r="Q623">
            <v>10749.999</v>
          </cell>
          <cell r="R623">
            <v>8269.23</v>
          </cell>
          <cell r="S623"/>
          <cell r="T623"/>
          <cell r="U623"/>
          <cell r="V623">
            <v>8269.23</v>
          </cell>
          <cell r="W623">
            <v>30</v>
          </cell>
          <cell r="X623">
            <v>0</v>
          </cell>
          <cell r="Y623"/>
        </row>
        <row r="624">
          <cell r="A624">
            <v>8436014246486</v>
          </cell>
          <cell r="B624" t="str">
            <v>VSIVBVTXXXXXX170750M</v>
          </cell>
          <cell r="C624">
            <v>50202203</v>
          </cell>
          <cell r="D624" t="str">
            <v>Vino</v>
          </cell>
          <cell r="E624">
            <v>1749</v>
          </cell>
          <cell r="F624">
            <v>1749</v>
          </cell>
          <cell r="G624">
            <v>1749</v>
          </cell>
          <cell r="H624" t="str">
            <v>Vino Tinto Vega Sicilia VS Valbuena 17 de 0750 m</v>
          </cell>
          <cell r="I624">
            <v>0</v>
          </cell>
          <cell r="J624">
            <v>6</v>
          </cell>
          <cell r="K624" t="str">
            <v>Botella</v>
          </cell>
          <cell r="L624">
            <v>17238.48</v>
          </cell>
          <cell r="M624">
            <v>2873.08</v>
          </cell>
          <cell r="N624">
            <v>0.3</v>
          </cell>
          <cell r="O624">
            <v>5171.5439999999999</v>
          </cell>
          <cell r="P624">
            <v>22410.023999999998</v>
          </cell>
          <cell r="Q624">
            <v>3735.0039999999995</v>
          </cell>
          <cell r="R624">
            <v>2873.08</v>
          </cell>
          <cell r="S624"/>
          <cell r="T624"/>
          <cell r="U624"/>
          <cell r="V624">
            <v>2873.08</v>
          </cell>
          <cell r="W624">
            <v>30</v>
          </cell>
          <cell r="X624">
            <v>0</v>
          </cell>
          <cell r="Y624"/>
        </row>
        <row r="625">
          <cell r="A625">
            <v>8436014246516</v>
          </cell>
          <cell r="B625" t="str">
            <v>VSIVBVTXXXXXX171500M</v>
          </cell>
          <cell r="C625">
            <v>50202203</v>
          </cell>
          <cell r="D625" t="str">
            <v>Vino</v>
          </cell>
          <cell r="E625">
            <v>1750</v>
          </cell>
          <cell r="F625">
            <v>1750</v>
          </cell>
          <cell r="G625">
            <v>1750</v>
          </cell>
          <cell r="H625" t="str">
            <v>Vino Tinto Vega Sicilia VS Valbuena 17 de 1500 m</v>
          </cell>
          <cell r="I625">
            <v>0</v>
          </cell>
          <cell r="J625">
            <v>1</v>
          </cell>
          <cell r="K625" t="str">
            <v>Botella</v>
          </cell>
          <cell r="L625">
            <v>7769.23</v>
          </cell>
          <cell r="M625">
            <v>7769.23</v>
          </cell>
          <cell r="N625">
            <v>0.3</v>
          </cell>
          <cell r="O625">
            <v>2330.7689999999998</v>
          </cell>
          <cell r="P625">
            <v>10099.999</v>
          </cell>
          <cell r="Q625">
            <v>10099.999</v>
          </cell>
          <cell r="R625">
            <v>7769.23</v>
          </cell>
          <cell r="S625"/>
          <cell r="T625"/>
          <cell r="U625"/>
          <cell r="V625">
            <v>7769.23</v>
          </cell>
          <cell r="W625">
            <v>30</v>
          </cell>
          <cell r="X625">
            <v>0</v>
          </cell>
          <cell r="Y625"/>
        </row>
        <row r="626">
          <cell r="A626">
            <v>8410261112091</v>
          </cell>
          <cell r="B626" t="str">
            <v>PNGXXVTRJACZAXX0187M</v>
          </cell>
          <cell r="C626">
            <v>50202203</v>
          </cell>
          <cell r="D626" t="str">
            <v>Vino</v>
          </cell>
          <cell r="E626">
            <v>1003</v>
          </cell>
          <cell r="F626">
            <v>1003</v>
          </cell>
          <cell r="G626">
            <v>1003</v>
          </cell>
          <cell r="H626" t="str">
            <v>VinoTinto Pata Negra Rioja Crianza de 187 ml-INACTIVO</v>
          </cell>
          <cell r="I626">
            <v>0</v>
          </cell>
          <cell r="J626">
            <v>24</v>
          </cell>
          <cell r="K626" t="str">
            <v>Botella</v>
          </cell>
          <cell r="L626">
            <v>701.28</v>
          </cell>
          <cell r="M626">
            <v>29.22</v>
          </cell>
          <cell r="N626">
            <v>0.26500000000000001</v>
          </cell>
          <cell r="O626">
            <v>185.83920000000001</v>
          </cell>
          <cell r="P626">
            <v>887.11919999999998</v>
          </cell>
          <cell r="Q626">
            <v>36.963299999999997</v>
          </cell>
          <cell r="R626">
            <v>29.22</v>
          </cell>
          <cell r="S626"/>
          <cell r="T626"/>
          <cell r="U626"/>
          <cell r="V626">
            <v>29.22</v>
          </cell>
          <cell r="W626">
            <v>26.5</v>
          </cell>
          <cell r="X626">
            <v>0</v>
          </cell>
          <cell r="Y626"/>
        </row>
        <row r="627">
          <cell r="A627">
            <v>8436014246554</v>
          </cell>
          <cell r="B627" t="str">
            <v>VSIVBVTXXXXXX180750M</v>
          </cell>
          <cell r="C627">
            <v>50202203</v>
          </cell>
          <cell r="D627" t="str">
            <v>Vino</v>
          </cell>
          <cell r="E627">
            <v>1849</v>
          </cell>
          <cell r="F627">
            <v>1849</v>
          </cell>
          <cell r="G627">
            <v>1849</v>
          </cell>
          <cell r="H627" t="str">
            <v>Vino Tinto Vega Sicilia VS Valbuena 18 de 0750 m</v>
          </cell>
          <cell r="I627">
            <v>2554</v>
          </cell>
          <cell r="J627">
            <v>6</v>
          </cell>
          <cell r="K627" t="str">
            <v>Botella</v>
          </cell>
          <cell r="L627">
            <v>18138.462</v>
          </cell>
          <cell r="M627">
            <v>3023.0770000000002</v>
          </cell>
          <cell r="N627">
            <v>0.3</v>
          </cell>
          <cell r="O627">
            <v>5441.5385999999999</v>
          </cell>
          <cell r="P627">
            <v>23580.000599999999</v>
          </cell>
          <cell r="Q627">
            <v>3930.0000999999997</v>
          </cell>
          <cell r="R627">
            <v>3023.08</v>
          </cell>
          <cell r="S627"/>
          <cell r="T627"/>
          <cell r="U627"/>
          <cell r="V627">
            <v>3023.08</v>
          </cell>
          <cell r="W627">
            <v>30</v>
          </cell>
          <cell r="X627">
            <v>2.9999999997016857E-3</v>
          </cell>
          <cell r="Y627"/>
        </row>
        <row r="628">
          <cell r="A628">
            <v>8436028380121</v>
          </cell>
          <cell r="B628" t="str">
            <v>VIVCOVTXXX4VRXX0750M</v>
          </cell>
          <cell r="C628">
            <v>50202203</v>
          </cell>
          <cell r="D628" t="str">
            <v>Vino</v>
          </cell>
          <cell r="E628">
            <v>1124</v>
          </cell>
          <cell r="F628">
            <v>1124</v>
          </cell>
          <cell r="G628">
            <v>1124</v>
          </cell>
          <cell r="H628" t="str">
            <v>Vino Tinto Vivanco Colección 4 Varietales de 750 ml</v>
          </cell>
          <cell r="I628">
            <v>579</v>
          </cell>
          <cell r="J628">
            <v>6</v>
          </cell>
          <cell r="K628" t="str">
            <v>Botella</v>
          </cell>
          <cell r="L628">
            <v>4453.848</v>
          </cell>
          <cell r="M628">
            <v>742.30799999999999</v>
          </cell>
          <cell r="N628">
            <v>0.3</v>
          </cell>
          <cell r="O628">
            <v>1336.1543999999999</v>
          </cell>
          <cell r="P628">
            <v>5790.0023999999994</v>
          </cell>
          <cell r="Q628">
            <v>965.0003999999999</v>
          </cell>
          <cell r="R628">
            <v>742.31</v>
          </cell>
          <cell r="S628"/>
          <cell r="T628"/>
          <cell r="U628"/>
          <cell r="V628">
            <v>742.31</v>
          </cell>
          <cell r="W628">
            <v>30</v>
          </cell>
          <cell r="X628">
            <v>1.9999999999527063E-3</v>
          </cell>
          <cell r="Y628"/>
        </row>
        <row r="629">
          <cell r="A629">
            <v>8436028380138</v>
          </cell>
          <cell r="B629" t="str">
            <v>VIVXXVTCZATEMXX1500M</v>
          </cell>
          <cell r="C629">
            <v>50202203</v>
          </cell>
          <cell r="D629" t="str">
            <v>Vino</v>
          </cell>
          <cell r="E629">
            <v>1217</v>
          </cell>
          <cell r="F629">
            <v>1217</v>
          </cell>
          <cell r="G629">
            <v>1217</v>
          </cell>
          <cell r="H629" t="str">
            <v>Vino Tinto Vivanco Crianza de 1500 ml</v>
          </cell>
          <cell r="I629">
            <v>46</v>
          </cell>
          <cell r="J629">
            <v>6</v>
          </cell>
          <cell r="K629" t="str">
            <v>Botella</v>
          </cell>
          <cell r="L629">
            <v>2490.12</v>
          </cell>
          <cell r="M629">
            <v>415.02</v>
          </cell>
          <cell r="N629">
            <v>0.26500000000000001</v>
          </cell>
          <cell r="O629">
            <v>659.8818</v>
          </cell>
          <cell r="P629">
            <v>3150.0018</v>
          </cell>
          <cell r="Q629">
            <v>525.00030000000004</v>
          </cell>
          <cell r="R629">
            <v>415.02</v>
          </cell>
          <cell r="S629"/>
          <cell r="T629"/>
          <cell r="U629"/>
          <cell r="V629">
            <v>415.02</v>
          </cell>
          <cell r="W629">
            <v>26.5</v>
          </cell>
          <cell r="X629">
            <v>0</v>
          </cell>
          <cell r="Y629"/>
        </row>
        <row r="630">
          <cell r="A630">
            <v>8436028380008</v>
          </cell>
          <cell r="B630" t="str">
            <v>VIVXXVTCZATEMXX0750M</v>
          </cell>
          <cell r="C630">
            <v>50202203</v>
          </cell>
          <cell r="D630" t="str">
            <v>Vino</v>
          </cell>
          <cell r="E630">
            <v>1122</v>
          </cell>
          <cell r="F630">
            <v>1122</v>
          </cell>
          <cell r="G630">
            <v>1122</v>
          </cell>
          <cell r="H630" t="str">
            <v>Vino Tinto Vivanco Crianza de 750 ml</v>
          </cell>
          <cell r="I630">
            <v>2017</v>
          </cell>
          <cell r="J630">
            <v>6</v>
          </cell>
          <cell r="K630" t="str">
            <v>Botella</v>
          </cell>
          <cell r="L630">
            <v>1266.402</v>
          </cell>
          <cell r="M630">
            <v>211.06700000000001</v>
          </cell>
          <cell r="N630">
            <v>0.26500000000000001</v>
          </cell>
          <cell r="O630">
            <v>335.59653000000003</v>
          </cell>
          <cell r="P630">
            <v>1601.9985300000001</v>
          </cell>
          <cell r="Q630">
            <v>266.99975499999999</v>
          </cell>
          <cell r="R630">
            <v>211.07</v>
          </cell>
          <cell r="S630"/>
          <cell r="T630"/>
          <cell r="U630"/>
          <cell r="V630">
            <v>211.07</v>
          </cell>
          <cell r="W630">
            <v>26.5</v>
          </cell>
          <cell r="X630">
            <v>2.9999999999859028E-3</v>
          </cell>
          <cell r="Y630"/>
        </row>
        <row r="631">
          <cell r="A631">
            <v>8002210113381</v>
          </cell>
          <cell r="B631" t="str">
            <v>BERXXACEVGXXXXX5000M</v>
          </cell>
          <cell r="C631">
            <v>50151513</v>
          </cell>
          <cell r="D631" t="str">
            <v>Aceites vegetales o de planta comestibles</v>
          </cell>
          <cell r="E631">
            <v>224</v>
          </cell>
          <cell r="F631">
            <v>224</v>
          </cell>
          <cell r="G631">
            <v>224</v>
          </cell>
          <cell r="H631" t="str">
            <v>Aceite de Oliva Filippo Berio Extra Virgen de 5000 ml</v>
          </cell>
          <cell r="I631">
            <v>168</v>
          </cell>
          <cell r="J631">
            <v>3</v>
          </cell>
          <cell r="K631" t="str">
            <v>Botella</v>
          </cell>
          <cell r="L631">
            <v>3597</v>
          </cell>
          <cell r="M631">
            <v>1199</v>
          </cell>
          <cell r="N631">
            <v>0</v>
          </cell>
          <cell r="O631">
            <v>0</v>
          </cell>
          <cell r="P631">
            <v>3597</v>
          </cell>
          <cell r="Q631">
            <v>1199</v>
          </cell>
          <cell r="R631">
            <v>1090</v>
          </cell>
          <cell r="S631"/>
          <cell r="T631"/>
          <cell r="U631"/>
          <cell r="V631">
            <v>1090</v>
          </cell>
          <cell r="W631">
            <v>0</v>
          </cell>
          <cell r="X631">
            <v>-109</v>
          </cell>
          <cell r="Y631"/>
        </row>
        <row r="632">
          <cell r="A632">
            <v>8436028380145</v>
          </cell>
          <cell r="B632" t="str">
            <v>VIVXXVTRVAXXXXX1500M</v>
          </cell>
          <cell r="C632">
            <v>50202203</v>
          </cell>
          <cell r="D632" t="str">
            <v>Vino</v>
          </cell>
          <cell r="E632">
            <v>1219</v>
          </cell>
          <cell r="F632">
            <v>1219</v>
          </cell>
          <cell r="G632">
            <v>1219</v>
          </cell>
          <cell r="H632" t="str">
            <v>Vino Tinto Vivanco Reserva de 1500 ml</v>
          </cell>
          <cell r="I632">
            <v>4</v>
          </cell>
          <cell r="J632">
            <v>6</v>
          </cell>
          <cell r="K632" t="str">
            <v>Botella</v>
          </cell>
          <cell r="L632">
            <v>3794.46</v>
          </cell>
          <cell r="M632">
            <v>632.41</v>
          </cell>
          <cell r="N632">
            <v>0.3</v>
          </cell>
          <cell r="O632">
            <v>1138.338</v>
          </cell>
          <cell r="P632">
            <v>4932.7979999999998</v>
          </cell>
          <cell r="Q632">
            <v>822.13299999999992</v>
          </cell>
          <cell r="R632">
            <v>632.41</v>
          </cell>
          <cell r="S632"/>
          <cell r="T632"/>
          <cell r="U632"/>
          <cell r="V632">
            <v>632.41</v>
          </cell>
          <cell r="W632">
            <v>30</v>
          </cell>
          <cell r="X632">
            <v>0</v>
          </cell>
          <cell r="Y632"/>
        </row>
        <row r="633">
          <cell r="A633">
            <v>8437008113999</v>
          </cell>
          <cell r="B633" t="str">
            <v>DHCXXVTCZAXXX165000M</v>
          </cell>
          <cell r="C633">
            <v>50202203</v>
          </cell>
          <cell r="D633" t="str">
            <v>Vino</v>
          </cell>
          <cell r="E633">
            <v>1586</v>
          </cell>
          <cell r="F633">
            <v>1586</v>
          </cell>
          <cell r="G633">
            <v>1586</v>
          </cell>
          <cell r="H633" t="str">
            <v>Vino Tinto Dehesa de los Canonigos Crianza 16 de 5000 ml</v>
          </cell>
          <cell r="I633">
            <v>0</v>
          </cell>
          <cell r="J633">
            <v>1</v>
          </cell>
          <cell r="K633" t="str">
            <v>Botella</v>
          </cell>
          <cell r="L633">
            <v>3726.92</v>
          </cell>
          <cell r="M633">
            <v>3726.92</v>
          </cell>
          <cell r="N633">
            <v>0.3</v>
          </cell>
          <cell r="O633">
            <v>1118.076</v>
          </cell>
          <cell r="P633">
            <v>4844.9960000000001</v>
          </cell>
          <cell r="Q633">
            <v>4844.9960000000001</v>
          </cell>
          <cell r="R633">
            <v>3726.92</v>
          </cell>
          <cell r="S633"/>
          <cell r="T633"/>
          <cell r="U633"/>
          <cell r="V633">
            <v>3726.92</v>
          </cell>
          <cell r="W633">
            <v>30</v>
          </cell>
          <cell r="X633">
            <v>0</v>
          </cell>
          <cell r="Y633"/>
        </row>
        <row r="634">
          <cell r="A634">
            <v>8436028380015</v>
          </cell>
          <cell r="B634" t="str">
            <v>VIVXXVTRVAXXXXX0750M</v>
          </cell>
          <cell r="C634">
            <v>50202203</v>
          </cell>
          <cell r="D634" t="str">
            <v>Vino</v>
          </cell>
          <cell r="E634">
            <v>1123</v>
          </cell>
          <cell r="F634">
            <v>1123</v>
          </cell>
          <cell r="G634">
            <v>1123</v>
          </cell>
          <cell r="H634" t="str">
            <v>Vino Tinto Vivanco Reserva de 750 ml</v>
          </cell>
          <cell r="I634">
            <v>1521</v>
          </cell>
          <cell r="J634">
            <v>6</v>
          </cell>
          <cell r="K634" t="str">
            <v>Botella</v>
          </cell>
          <cell r="L634">
            <v>1873.5</v>
          </cell>
          <cell r="M634">
            <v>312.25</v>
          </cell>
          <cell r="N634">
            <v>0.3</v>
          </cell>
          <cell r="O634">
            <v>562.04999999999995</v>
          </cell>
          <cell r="P634">
            <v>2435.5500000000002</v>
          </cell>
          <cell r="Q634">
            <v>405.92500000000001</v>
          </cell>
          <cell r="R634">
            <v>312.25</v>
          </cell>
          <cell r="S634"/>
          <cell r="T634"/>
          <cell r="U634"/>
          <cell r="V634">
            <v>312.25</v>
          </cell>
          <cell r="W634">
            <v>30</v>
          </cell>
          <cell r="X634">
            <v>0</v>
          </cell>
          <cell r="Y634"/>
        </row>
        <row r="635">
          <cell r="A635">
            <v>7798051950025</v>
          </cell>
          <cell r="B635" t="str">
            <v>HORXXVTXXXTERXX0750M</v>
          </cell>
          <cell r="C635">
            <v>50202203</v>
          </cell>
          <cell r="D635" t="str">
            <v>Vino</v>
          </cell>
          <cell r="E635">
            <v>500</v>
          </cell>
          <cell r="F635">
            <v>500</v>
          </cell>
          <cell r="G635">
            <v>500</v>
          </cell>
          <cell r="H635" t="str">
            <v>VinoTinto Altos Las Hormigas Malbec Terroir de 750 ml</v>
          </cell>
          <cell r="I635">
            <v>100</v>
          </cell>
          <cell r="J635">
            <v>6</v>
          </cell>
          <cell r="K635" t="str">
            <v>Botella</v>
          </cell>
          <cell r="L635">
            <v>1838.3999999999999</v>
          </cell>
          <cell r="M635">
            <v>306.39999999999998</v>
          </cell>
          <cell r="N635">
            <v>0.26500000000000001</v>
          </cell>
          <cell r="O635">
            <v>487.17599999999999</v>
          </cell>
          <cell r="P635">
            <v>2325.576</v>
          </cell>
          <cell r="Q635">
            <v>387.596</v>
          </cell>
          <cell r="R635">
            <v>306.39999999999998</v>
          </cell>
          <cell r="S635"/>
          <cell r="T635"/>
          <cell r="U635"/>
          <cell r="V635">
            <v>306.39999999999998</v>
          </cell>
          <cell r="W635">
            <v>26.5</v>
          </cell>
          <cell r="X635">
            <v>0</v>
          </cell>
          <cell r="Y635"/>
        </row>
        <row r="636">
          <cell r="A636">
            <v>8437008113814</v>
          </cell>
          <cell r="B636" t="str">
            <v>DHCXXVTCZAXXX150750M</v>
          </cell>
          <cell r="C636">
            <v>50202203</v>
          </cell>
          <cell r="D636" t="str">
            <v>Vino</v>
          </cell>
          <cell r="E636">
            <v>1523</v>
          </cell>
          <cell r="F636">
            <v>1523</v>
          </cell>
          <cell r="G636">
            <v>1523</v>
          </cell>
          <cell r="H636" t="str">
            <v>VinoTinto Dehesa de los Canonigos Crianza15 de 750 m</v>
          </cell>
          <cell r="I636">
            <v>0</v>
          </cell>
          <cell r="J636">
            <v>6</v>
          </cell>
          <cell r="K636" t="str">
            <v>Botella</v>
          </cell>
          <cell r="L636">
            <v>2446.14</v>
          </cell>
          <cell r="M636">
            <v>407.69</v>
          </cell>
          <cell r="N636">
            <v>0.3</v>
          </cell>
          <cell r="O636">
            <v>733.84199999999998</v>
          </cell>
          <cell r="P636">
            <v>3179.982</v>
          </cell>
          <cell r="Q636">
            <v>529.99699999999996</v>
          </cell>
          <cell r="R636">
            <v>407.69</v>
          </cell>
          <cell r="S636"/>
          <cell r="T636"/>
          <cell r="U636"/>
          <cell r="V636">
            <v>407.69</v>
          </cell>
          <cell r="W636">
            <v>30</v>
          </cell>
          <cell r="X636">
            <v>0</v>
          </cell>
          <cell r="Y636"/>
        </row>
        <row r="637">
          <cell r="A637">
            <v>8437020273039</v>
          </cell>
          <cell r="B637" t="str">
            <v>DHCXXVTCZAXXX191500M</v>
          </cell>
          <cell r="C637">
            <v>50202203</v>
          </cell>
          <cell r="D637" t="str">
            <v>Vino</v>
          </cell>
          <cell r="E637">
            <v>1886</v>
          </cell>
          <cell r="F637">
            <v>1886</v>
          </cell>
          <cell r="G637">
            <v>1886</v>
          </cell>
          <cell r="H637" t="str">
            <v>VinoTinto Dehesa de los Canonigos Crianza19 de 1500 m</v>
          </cell>
          <cell r="I637">
            <v>9</v>
          </cell>
          <cell r="J637">
            <v>6</v>
          </cell>
          <cell r="K637" t="str">
            <v>Botella</v>
          </cell>
          <cell r="L637">
            <v>6392.3099999999995</v>
          </cell>
          <cell r="M637">
            <v>1065.385</v>
          </cell>
          <cell r="N637">
            <v>0.3</v>
          </cell>
          <cell r="O637">
            <v>1917.6929999999998</v>
          </cell>
          <cell r="P637">
            <v>8310.0029999999988</v>
          </cell>
          <cell r="Q637">
            <v>1385.0004999999999</v>
          </cell>
          <cell r="R637">
            <v>1065.3800000000001</v>
          </cell>
          <cell r="S637"/>
          <cell r="T637"/>
          <cell r="U637"/>
          <cell r="V637">
            <v>1065.3800000000001</v>
          </cell>
          <cell r="W637">
            <v>30</v>
          </cell>
          <cell r="X637">
            <v>-4.9999999998817657E-3</v>
          </cell>
          <cell r="Y637"/>
        </row>
        <row r="638">
          <cell r="A638">
            <v>8437020273107</v>
          </cell>
          <cell r="B638" t="str">
            <v>DHCXXVTCZAXXX190750M</v>
          </cell>
          <cell r="C638">
            <v>50202203</v>
          </cell>
          <cell r="D638" t="str">
            <v>Vino</v>
          </cell>
          <cell r="E638">
            <v>1772</v>
          </cell>
          <cell r="F638">
            <v>1772</v>
          </cell>
          <cell r="G638">
            <v>1772</v>
          </cell>
          <cell r="H638" t="str">
            <v>VinoTinto Dehesa de los Canonigos Crianza19 de 750 m</v>
          </cell>
          <cell r="I638">
            <v>157</v>
          </cell>
          <cell r="J638">
            <v>6</v>
          </cell>
          <cell r="K638" t="str">
            <v>Botella</v>
          </cell>
          <cell r="L638">
            <v>2884.614</v>
          </cell>
          <cell r="M638">
            <v>480.76900000000001</v>
          </cell>
          <cell r="N638">
            <v>0.3</v>
          </cell>
          <cell r="O638">
            <v>865.38419999999996</v>
          </cell>
          <cell r="P638">
            <v>3749.9982</v>
          </cell>
          <cell r="Q638">
            <v>624.99969999999996</v>
          </cell>
          <cell r="R638">
            <v>480.77</v>
          </cell>
          <cell r="S638"/>
          <cell r="T638"/>
          <cell r="U638"/>
          <cell r="V638">
            <v>480.77</v>
          </cell>
          <cell r="W638">
            <v>30</v>
          </cell>
          <cell r="X638">
            <v>9.9999999997635314E-4</v>
          </cell>
          <cell r="Y638"/>
        </row>
        <row r="639">
          <cell r="A639">
            <v>8426411012173</v>
          </cell>
          <cell r="B639" t="str">
            <v>CARXXVTXXXXXX171500M</v>
          </cell>
          <cell r="C639">
            <v>50202203</v>
          </cell>
          <cell r="D639" t="str">
            <v>Vino</v>
          </cell>
          <cell r="E639">
            <v>1612</v>
          </cell>
          <cell r="F639">
            <v>1612</v>
          </cell>
          <cell r="G639">
            <v>1612</v>
          </cell>
          <cell r="H639" t="str">
            <v>VinoTinto Pago de Carraovejas 17 de 1500 m -INACTIVO</v>
          </cell>
          <cell r="I639">
            <v>0</v>
          </cell>
          <cell r="J639">
            <v>3</v>
          </cell>
          <cell r="K639" t="str">
            <v>Botella</v>
          </cell>
          <cell r="L639">
            <v>5076.93</v>
          </cell>
          <cell r="M639">
            <v>1692.31</v>
          </cell>
          <cell r="N639">
            <v>0.3</v>
          </cell>
          <cell r="O639">
            <v>1523.079</v>
          </cell>
          <cell r="P639">
            <v>6600.009</v>
          </cell>
          <cell r="Q639">
            <v>2200.0030000000002</v>
          </cell>
          <cell r="R639">
            <v>1692.31</v>
          </cell>
          <cell r="S639"/>
          <cell r="T639"/>
          <cell r="U639"/>
          <cell r="V639">
            <v>1692.31</v>
          </cell>
          <cell r="W639">
            <v>30</v>
          </cell>
          <cell r="X639">
            <v>0</v>
          </cell>
          <cell r="Y639"/>
        </row>
        <row r="640">
          <cell r="A640">
            <v>8426411002174</v>
          </cell>
          <cell r="B640" t="str">
            <v>CARXXVTXXXXXX170750M</v>
          </cell>
          <cell r="C640">
            <v>50202203</v>
          </cell>
          <cell r="D640" t="str">
            <v>Vino</v>
          </cell>
          <cell r="E640">
            <v>1570</v>
          </cell>
          <cell r="F640">
            <v>1570</v>
          </cell>
          <cell r="G640">
            <v>1570</v>
          </cell>
          <cell r="H640" t="str">
            <v>VinoTinto Pago de Carraovejas 17 de 750m</v>
          </cell>
          <cell r="I640">
            <v>0</v>
          </cell>
          <cell r="J640">
            <v>6</v>
          </cell>
          <cell r="K640" t="str">
            <v>Botella</v>
          </cell>
          <cell r="L640">
            <v>5076.8999999999996</v>
          </cell>
          <cell r="M640">
            <v>846.15</v>
          </cell>
          <cell r="N640">
            <v>0.3</v>
          </cell>
          <cell r="O640">
            <v>1523.07</v>
          </cell>
          <cell r="P640">
            <v>6599.9699999999993</v>
          </cell>
          <cell r="Q640">
            <v>1099.9949999999999</v>
          </cell>
          <cell r="R640">
            <v>846.15</v>
          </cell>
          <cell r="S640"/>
          <cell r="T640"/>
          <cell r="U640"/>
          <cell r="V640">
            <v>846.15</v>
          </cell>
          <cell r="W640">
            <v>30</v>
          </cell>
          <cell r="X640">
            <v>0</v>
          </cell>
          <cell r="Y640"/>
        </row>
        <row r="641">
          <cell r="A641">
            <v>8426411002181</v>
          </cell>
          <cell r="B641" t="str">
            <v>CARXXVTXXXXXX180750M</v>
          </cell>
          <cell r="C641">
            <v>50202203</v>
          </cell>
          <cell r="D641" t="str">
            <v>Vino</v>
          </cell>
          <cell r="E641">
            <v>1660</v>
          </cell>
          <cell r="F641">
            <v>1660</v>
          </cell>
          <cell r="G641">
            <v>1660</v>
          </cell>
          <cell r="H641" t="str">
            <v>VinoTinto Pago de Carraovejas 18 de 750  m</v>
          </cell>
          <cell r="I641">
            <v>0</v>
          </cell>
          <cell r="J641">
            <v>6</v>
          </cell>
          <cell r="K641" t="str">
            <v>Botella</v>
          </cell>
          <cell r="L641">
            <v>5076.8999999999996</v>
          </cell>
          <cell r="M641">
            <v>846.15</v>
          </cell>
          <cell r="N641">
            <v>0.3</v>
          </cell>
          <cell r="O641">
            <v>1523.07</v>
          </cell>
          <cell r="P641">
            <v>6599.9699999999993</v>
          </cell>
          <cell r="Q641">
            <v>1099.9949999999999</v>
          </cell>
          <cell r="R641">
            <v>846.15</v>
          </cell>
          <cell r="S641"/>
          <cell r="T641"/>
          <cell r="U641"/>
          <cell r="V641">
            <v>846.15</v>
          </cell>
          <cell r="W641">
            <v>30</v>
          </cell>
          <cell r="X641">
            <v>0</v>
          </cell>
          <cell r="Y641"/>
        </row>
        <row r="642">
          <cell r="A642">
            <v>5391523270304</v>
          </cell>
          <cell r="B642" t="str">
            <v>TEEXXWHSMAXXXXX0700M</v>
          </cell>
          <cell r="C642">
            <v>50202206</v>
          </cell>
          <cell r="D642" t="str">
            <v>Licor destilado</v>
          </cell>
          <cell r="E642">
            <v>1180</v>
          </cell>
          <cell r="F642">
            <v>1180</v>
          </cell>
          <cell r="G642">
            <v>1180</v>
          </cell>
          <cell r="H642" t="str">
            <v>Whisky Teeling Single Malt de 700 ml</v>
          </cell>
          <cell r="I642">
            <v>191</v>
          </cell>
          <cell r="J642">
            <v>6</v>
          </cell>
          <cell r="K642" t="str">
            <v>Botella</v>
          </cell>
          <cell r="L642">
            <v>5490.18</v>
          </cell>
          <cell r="M642">
            <v>915.03</v>
          </cell>
          <cell r="N642">
            <v>0.53</v>
          </cell>
          <cell r="O642">
            <v>2909.7954000000004</v>
          </cell>
          <cell r="P642">
            <v>8399.9754000000012</v>
          </cell>
          <cell r="Q642">
            <v>1399.9959000000001</v>
          </cell>
          <cell r="R642">
            <v>915.03</v>
          </cell>
          <cell r="S642"/>
          <cell r="T642"/>
          <cell r="U642"/>
          <cell r="V642">
            <v>915.03</v>
          </cell>
          <cell r="W642">
            <v>53</v>
          </cell>
          <cell r="X642">
            <v>0</v>
          </cell>
          <cell r="Y642"/>
        </row>
        <row r="643">
          <cell r="A643">
            <v>5391523270021</v>
          </cell>
          <cell r="B643" t="str">
            <v>TEEXXWHSNMXXXXX0700M</v>
          </cell>
          <cell r="C643">
            <v>50202206</v>
          </cell>
          <cell r="D643" t="str">
            <v>Licor destilado</v>
          </cell>
          <cell r="E643">
            <v>1181</v>
          </cell>
          <cell r="F643">
            <v>1181</v>
          </cell>
          <cell r="G643">
            <v>1181</v>
          </cell>
          <cell r="H643" t="str">
            <v>Whisky Teeling Small Batch de 700 ml</v>
          </cell>
          <cell r="I643">
            <v>0</v>
          </cell>
          <cell r="J643">
            <v>6</v>
          </cell>
          <cell r="K643" t="str">
            <v>Botella</v>
          </cell>
          <cell r="L643">
            <v>2901.96</v>
          </cell>
          <cell r="M643">
            <v>483.66</v>
          </cell>
          <cell r="N643">
            <v>0.53</v>
          </cell>
          <cell r="O643">
            <v>1538.0388</v>
          </cell>
          <cell r="P643">
            <v>4439.9988000000003</v>
          </cell>
          <cell r="Q643">
            <v>739.99980000000005</v>
          </cell>
          <cell r="R643">
            <v>483.66</v>
          </cell>
          <cell r="S643"/>
          <cell r="T643"/>
          <cell r="U643"/>
          <cell r="V643">
            <v>483.66</v>
          </cell>
          <cell r="W643">
            <v>53</v>
          </cell>
          <cell r="X643">
            <v>0</v>
          </cell>
          <cell r="Y643"/>
        </row>
        <row r="644">
          <cell r="A644">
            <v>5018481022003</v>
          </cell>
          <cell r="B644" t="str">
            <v>TOMXXWHLEGXXXXX0700M</v>
          </cell>
          <cell r="C644">
            <v>50202206</v>
          </cell>
          <cell r="D644" t="str">
            <v>Licor destilado</v>
          </cell>
          <cell r="E644">
            <v>1182</v>
          </cell>
          <cell r="F644">
            <v>1182</v>
          </cell>
          <cell r="G644">
            <v>1182</v>
          </cell>
          <cell r="H644" t="str">
            <v>Whisky Tomatin Legacy de 700 ml</v>
          </cell>
          <cell r="I644">
            <v>1818</v>
          </cell>
          <cell r="J644">
            <v>6</v>
          </cell>
          <cell r="K644" t="str">
            <v>Botella</v>
          </cell>
          <cell r="L644">
            <v>3254.9040000000005</v>
          </cell>
          <cell r="M644">
            <v>542.48400000000004</v>
          </cell>
          <cell r="N644">
            <v>0.53</v>
          </cell>
          <cell r="O644">
            <v>1725.0991200000003</v>
          </cell>
          <cell r="P644">
            <v>4980.0031200000012</v>
          </cell>
          <cell r="Q644">
            <v>830.00052000000017</v>
          </cell>
          <cell r="R644">
            <v>542.48</v>
          </cell>
          <cell r="S644"/>
          <cell r="T644"/>
          <cell r="U644"/>
          <cell r="V644">
            <v>542.48</v>
          </cell>
          <cell r="W644">
            <v>53</v>
          </cell>
          <cell r="X644">
            <v>-4.0000000000190994E-3</v>
          </cell>
          <cell r="Y644"/>
        </row>
        <row r="645">
          <cell r="A645">
            <v>5018481110212</v>
          </cell>
          <cell r="B645" t="str">
            <v>TOMXXWH18YXXXXX0700M</v>
          </cell>
          <cell r="C645">
            <v>50202206</v>
          </cell>
          <cell r="D645" t="str">
            <v>Licor destilado</v>
          </cell>
          <cell r="E645">
            <v>1184</v>
          </cell>
          <cell r="F645">
            <v>1184</v>
          </cell>
          <cell r="G645">
            <v>1184</v>
          </cell>
          <cell r="H645" t="str">
            <v>Whisky Tomatin 18 años de 700 ml</v>
          </cell>
          <cell r="I645">
            <v>115</v>
          </cell>
          <cell r="J645">
            <v>6</v>
          </cell>
          <cell r="K645" t="str">
            <v>Botella</v>
          </cell>
          <cell r="L645">
            <v>16470.599999999999</v>
          </cell>
          <cell r="M645">
            <v>2745.1</v>
          </cell>
          <cell r="N645">
            <v>0.53</v>
          </cell>
          <cell r="O645">
            <v>8729.4179999999997</v>
          </cell>
          <cell r="P645">
            <v>25200.017999999996</v>
          </cell>
          <cell r="Q645">
            <v>4200.0029999999997</v>
          </cell>
          <cell r="R645">
            <v>2745.1</v>
          </cell>
          <cell r="S645"/>
          <cell r="T645"/>
          <cell r="U645"/>
          <cell r="V645">
            <v>2745.1</v>
          </cell>
          <cell r="W645">
            <v>53</v>
          </cell>
          <cell r="X645">
            <v>0</v>
          </cell>
          <cell r="Y645"/>
        </row>
        <row r="646">
          <cell r="A646">
            <v>5018481901643</v>
          </cell>
          <cell r="B646" t="str">
            <v>TOMXXWH30YXXXXX0700M</v>
          </cell>
          <cell r="C646">
            <v>50202206</v>
          </cell>
          <cell r="D646" t="str">
            <v>Licor destilado</v>
          </cell>
          <cell r="E646">
            <v>0</v>
          </cell>
          <cell r="F646">
            <v>0</v>
          </cell>
          <cell r="G646">
            <v>0</v>
          </cell>
          <cell r="H646" t="str">
            <v>Whisky Tomatin 30 años de 700 ml</v>
          </cell>
          <cell r="I646">
            <v>0</v>
          </cell>
          <cell r="J646">
            <v>3</v>
          </cell>
          <cell r="K646" t="str">
            <v>Botella</v>
          </cell>
          <cell r="L646">
            <v>27627.449999999997</v>
          </cell>
          <cell r="M646">
            <v>9209.15</v>
          </cell>
          <cell r="N646">
            <v>0.53</v>
          </cell>
          <cell r="O646">
            <v>14642.548499999999</v>
          </cell>
          <cell r="P646">
            <v>42269.998499999994</v>
          </cell>
          <cell r="Q646">
            <v>14089.999499999998</v>
          </cell>
          <cell r="R646">
            <v>9209.15</v>
          </cell>
          <cell r="S646"/>
          <cell r="T646"/>
          <cell r="U646"/>
          <cell r="V646">
            <v>9209.15</v>
          </cell>
          <cell r="W646">
            <v>53</v>
          </cell>
          <cell r="X646">
            <v>0</v>
          </cell>
          <cell r="Y646"/>
        </row>
        <row r="647">
          <cell r="A647">
            <v>5018481023307</v>
          </cell>
          <cell r="B647" t="str">
            <v>TOMXXWH36YXXXXX0700M</v>
          </cell>
          <cell r="C647">
            <v>50202206</v>
          </cell>
          <cell r="D647" t="str">
            <v>Licor destilado</v>
          </cell>
          <cell r="E647">
            <v>1329</v>
          </cell>
          <cell r="F647">
            <v>1329</v>
          </cell>
          <cell r="G647">
            <v>1329</v>
          </cell>
          <cell r="H647" t="str">
            <v>Whisky Tomatin 36 años de 700 ml</v>
          </cell>
          <cell r="I647">
            <v>0</v>
          </cell>
          <cell r="J647">
            <v>3</v>
          </cell>
          <cell r="K647" t="str">
            <v>Botella</v>
          </cell>
          <cell r="L647">
            <v>54970.59</v>
          </cell>
          <cell r="M647">
            <v>18323.53</v>
          </cell>
          <cell r="N647">
            <v>0.53</v>
          </cell>
          <cell r="O647">
            <v>29134.412700000001</v>
          </cell>
          <cell r="P647">
            <v>84105.002699999997</v>
          </cell>
          <cell r="Q647">
            <v>28035.000899999999</v>
          </cell>
          <cell r="R647">
            <v>18323.53</v>
          </cell>
          <cell r="S647"/>
          <cell r="T647"/>
          <cell r="U647"/>
          <cell r="V647">
            <v>18323.53</v>
          </cell>
          <cell r="W647">
            <v>53</v>
          </cell>
          <cell r="X647">
            <v>0</v>
          </cell>
          <cell r="Y647"/>
        </row>
        <row r="648">
          <cell r="A648">
            <v>5018481100213</v>
          </cell>
          <cell r="B648" t="str">
            <v>TOMXXWH12YXXXXX0700M</v>
          </cell>
          <cell r="C648">
            <v>50202206</v>
          </cell>
          <cell r="D648" t="str">
            <v>Licor destilado</v>
          </cell>
          <cell r="E648">
            <v>1183</v>
          </cell>
          <cell r="F648">
            <v>1183</v>
          </cell>
          <cell r="G648">
            <v>1183</v>
          </cell>
          <cell r="H648" t="str">
            <v>Whisky Tomatin 12 años de 700 ml</v>
          </cell>
          <cell r="I648">
            <v>194</v>
          </cell>
          <cell r="J648">
            <v>6</v>
          </cell>
          <cell r="K648" t="str">
            <v>Botella</v>
          </cell>
          <cell r="L648">
            <v>5058.8220000000001</v>
          </cell>
          <cell r="M648">
            <v>843.13699999999994</v>
          </cell>
          <cell r="N648">
            <v>0.53</v>
          </cell>
          <cell r="O648">
            <v>2681.1756600000003</v>
          </cell>
          <cell r="P648">
            <v>7739.9976600000009</v>
          </cell>
          <cell r="Q648">
            <v>1289.9996100000001</v>
          </cell>
          <cell r="R648">
            <v>777.78</v>
          </cell>
          <cell r="S648"/>
          <cell r="T648"/>
          <cell r="U648"/>
          <cell r="V648">
            <v>777.78</v>
          </cell>
          <cell r="W648">
            <v>53</v>
          </cell>
          <cell r="X648">
            <v>-65.356999999999971</v>
          </cell>
          <cell r="Y648"/>
        </row>
        <row r="649">
          <cell r="A649">
            <v>70734053726</v>
          </cell>
          <cell r="B649" t="str">
            <v>SLPXXTEHEBEXTXX0035G</v>
          </cell>
          <cell r="C649">
            <v>50201700</v>
          </cell>
          <cell r="D649" t="str">
            <v>Cafe y te</v>
          </cell>
          <cell r="E649">
            <v>1649</v>
          </cell>
          <cell r="F649">
            <v>1649</v>
          </cell>
          <cell r="G649">
            <v>1649</v>
          </cell>
          <cell r="H649" t="str">
            <v>Te Herbal Celestial Sleepytime Extra (20 sobres) 35 g</v>
          </cell>
          <cell r="I649">
            <v>0</v>
          </cell>
          <cell r="J649">
            <v>6</v>
          </cell>
          <cell r="K649" t="str">
            <v>Caja</v>
          </cell>
          <cell r="L649">
            <v>594.59999999999991</v>
          </cell>
          <cell r="M649">
            <v>99.1</v>
          </cell>
          <cell r="N649">
            <v>0</v>
          </cell>
          <cell r="O649">
            <v>0</v>
          </cell>
          <cell r="P649">
            <v>594.59999999999991</v>
          </cell>
          <cell r="Q649">
            <v>99.09999999999998</v>
          </cell>
          <cell r="R649">
            <v>99.1</v>
          </cell>
          <cell r="S649"/>
          <cell r="T649"/>
          <cell r="U649"/>
          <cell r="V649">
            <v>99.1</v>
          </cell>
          <cell r="W649">
            <v>0</v>
          </cell>
          <cell r="X649">
            <v>0</v>
          </cell>
          <cell r="Y649"/>
        </row>
        <row r="650">
          <cell r="A650">
            <v>8426411012197</v>
          </cell>
          <cell r="B650" t="str">
            <v>CARXXVTXXXXXX191500M</v>
          </cell>
          <cell r="C650">
            <v>50202203</v>
          </cell>
          <cell r="D650" t="str">
            <v>Vino</v>
          </cell>
          <cell r="E650">
            <v>1753</v>
          </cell>
          <cell r="F650">
            <v>1753</v>
          </cell>
          <cell r="G650">
            <v>1753</v>
          </cell>
          <cell r="H650" t="str">
            <v>VinoTinto Pago de Carraovejas 19 de 1500 ml</v>
          </cell>
          <cell r="I650">
            <v>0</v>
          </cell>
          <cell r="J650">
            <v>6</v>
          </cell>
          <cell r="K650" t="str">
            <v>Botella</v>
          </cell>
          <cell r="L650">
            <v>11400</v>
          </cell>
          <cell r="M650">
            <v>1900</v>
          </cell>
          <cell r="N650">
            <v>0.3</v>
          </cell>
          <cell r="O650">
            <v>3420</v>
          </cell>
          <cell r="P650">
            <v>14820</v>
          </cell>
          <cell r="Q650">
            <v>2470</v>
          </cell>
          <cell r="R650">
            <v>1900</v>
          </cell>
          <cell r="S650"/>
          <cell r="T650"/>
          <cell r="U650"/>
          <cell r="V650">
            <v>1900</v>
          </cell>
          <cell r="W650">
            <v>30</v>
          </cell>
          <cell r="X650">
            <v>0</v>
          </cell>
          <cell r="Y650"/>
        </row>
        <row r="651">
          <cell r="A651">
            <v>8426411012203</v>
          </cell>
          <cell r="B651" t="str">
            <v>CARXXVTXXXXXX201500M</v>
          </cell>
          <cell r="C651">
            <v>50202203</v>
          </cell>
          <cell r="D651" t="str">
            <v>Vino</v>
          </cell>
          <cell r="E651">
            <v>1854</v>
          </cell>
          <cell r="F651">
            <v>1854</v>
          </cell>
          <cell r="G651">
            <v>1854</v>
          </cell>
          <cell r="H651" t="str">
            <v>VinoTinto Pago de Carraovejas 20 de 1500 ml</v>
          </cell>
          <cell r="I651">
            <v>157</v>
          </cell>
          <cell r="J651">
            <v>6</v>
          </cell>
          <cell r="K651" t="str">
            <v>Botella</v>
          </cell>
          <cell r="L651">
            <v>11815.380000000001</v>
          </cell>
          <cell r="M651">
            <v>1969.23</v>
          </cell>
          <cell r="N651">
            <v>0.3</v>
          </cell>
          <cell r="O651">
            <v>3544.614</v>
          </cell>
          <cell r="P651">
            <v>15359.994000000001</v>
          </cell>
          <cell r="Q651">
            <v>2559.9990000000003</v>
          </cell>
          <cell r="R651">
            <v>1969.23</v>
          </cell>
          <cell r="S651"/>
          <cell r="T651"/>
          <cell r="U651"/>
          <cell r="V651">
            <v>1969.23</v>
          </cell>
          <cell r="W651">
            <v>30</v>
          </cell>
          <cell r="X651">
            <v>0</v>
          </cell>
          <cell r="Y651"/>
        </row>
        <row r="652">
          <cell r="A652">
            <v>8426411022202</v>
          </cell>
          <cell r="B652" t="str">
            <v>CARXXVTXXXXXX205000M</v>
          </cell>
          <cell r="C652">
            <v>50202203</v>
          </cell>
          <cell r="D652" t="str">
            <v>Vino</v>
          </cell>
          <cell r="E652">
            <v>0</v>
          </cell>
          <cell r="F652">
            <v>1856</v>
          </cell>
          <cell r="G652">
            <v>1856</v>
          </cell>
          <cell r="H652" t="str">
            <v>VinoTinto Pago de Carraovejas 20 de 5000 ml</v>
          </cell>
          <cell r="I652">
            <v>3</v>
          </cell>
          <cell r="J652">
            <v>1</v>
          </cell>
          <cell r="K652" t="str">
            <v>Botella</v>
          </cell>
          <cell r="L652">
            <v>16576.919999999998</v>
          </cell>
          <cell r="M652">
            <v>16576.919999999998</v>
          </cell>
          <cell r="N652">
            <v>0.3</v>
          </cell>
          <cell r="O652">
            <v>4973.0759999999991</v>
          </cell>
          <cell r="P652">
            <v>21549.995999999999</v>
          </cell>
          <cell r="Q652">
            <v>21549.995999999999</v>
          </cell>
          <cell r="R652">
            <v>16576.919999999998</v>
          </cell>
          <cell r="S652"/>
          <cell r="T652"/>
          <cell r="U652"/>
          <cell r="V652">
            <v>0</v>
          </cell>
          <cell r="W652">
            <v>0</v>
          </cell>
          <cell r="X652">
            <v>-16576.919999999998</v>
          </cell>
          <cell r="Y652"/>
        </row>
        <row r="653">
          <cell r="A653">
            <v>8426411002204</v>
          </cell>
          <cell r="B653" t="str">
            <v>CARXXVTXXXXXX200750M</v>
          </cell>
          <cell r="C653">
            <v>50202203</v>
          </cell>
          <cell r="D653" t="str">
            <v>Vino</v>
          </cell>
          <cell r="E653">
            <v>1853</v>
          </cell>
          <cell r="F653">
            <v>1853</v>
          </cell>
          <cell r="G653">
            <v>1853</v>
          </cell>
          <cell r="H653" t="str">
            <v>VinoTinto Pago de Carraovejas 20 de 750  ml</v>
          </cell>
          <cell r="I653">
            <v>11290</v>
          </cell>
          <cell r="J653">
            <v>6</v>
          </cell>
          <cell r="K653" t="str">
            <v>Botella</v>
          </cell>
          <cell r="L653">
            <v>5192.3099999999995</v>
          </cell>
          <cell r="M653">
            <v>865.38499999999999</v>
          </cell>
          <cell r="N653">
            <v>0.3</v>
          </cell>
          <cell r="O653">
            <v>1557.6929999999998</v>
          </cell>
          <cell r="P653">
            <v>6750.0029999999988</v>
          </cell>
          <cell r="Q653">
            <v>1125.0004999999999</v>
          </cell>
          <cell r="R653">
            <v>865.38</v>
          </cell>
          <cell r="S653"/>
          <cell r="T653"/>
          <cell r="U653"/>
          <cell r="V653">
            <v>865.38</v>
          </cell>
          <cell r="W653">
            <v>30</v>
          </cell>
          <cell r="X653">
            <v>-4.9999999999954525E-3</v>
          </cell>
          <cell r="Y653"/>
        </row>
        <row r="654">
          <cell r="A654">
            <v>8436538813904</v>
          </cell>
          <cell r="B654" t="str">
            <v>RODXXVTRVAXXX186000M</v>
          </cell>
          <cell r="C654">
            <v>50202203</v>
          </cell>
          <cell r="D654" t="str">
            <v>Vino</v>
          </cell>
          <cell r="E654">
            <v>0</v>
          </cell>
          <cell r="F654">
            <v>1867</v>
          </cell>
          <cell r="G654">
            <v>1867</v>
          </cell>
          <cell r="H654" t="str">
            <v>Vino Tinto Roda Reserva 18 de 6000 m</v>
          </cell>
          <cell r="I654">
            <v>3</v>
          </cell>
          <cell r="J654">
            <v>1</v>
          </cell>
          <cell r="K654" t="str">
            <v>Botella</v>
          </cell>
          <cell r="L654">
            <v>6628.46</v>
          </cell>
          <cell r="M654">
            <v>6628.46</v>
          </cell>
          <cell r="N654">
            <v>0.26500000000000001</v>
          </cell>
          <cell r="O654">
            <v>1756.5419000000002</v>
          </cell>
          <cell r="P654">
            <v>8385.0018999999993</v>
          </cell>
          <cell r="Q654">
            <v>8385.0018999999993</v>
          </cell>
          <cell r="R654">
            <v>0</v>
          </cell>
          <cell r="S654"/>
          <cell r="T654"/>
          <cell r="U654"/>
          <cell r="V654">
            <v>0</v>
          </cell>
          <cell r="W654">
            <v>0</v>
          </cell>
          <cell r="X654">
            <v>-6628.46</v>
          </cell>
          <cell r="Y654"/>
        </row>
        <row r="655">
          <cell r="A655">
            <v>8410261112152</v>
          </cell>
          <cell r="B655" t="str">
            <v>PNGXXVTTEMLOBXX0750M</v>
          </cell>
          <cell r="C655">
            <v>50202203</v>
          </cell>
          <cell r="D655" t="str">
            <v>Vino</v>
          </cell>
          <cell r="E655">
            <v>0</v>
          </cell>
          <cell r="F655">
            <v>0</v>
          </cell>
          <cell r="G655">
            <v>0</v>
          </cell>
          <cell r="H655" t="str">
            <v>VinoTinto Pata Negra Tempranillo Rioja Lobo de 750 ml</v>
          </cell>
          <cell r="I655">
            <v>15422</v>
          </cell>
          <cell r="J655">
            <v>6</v>
          </cell>
          <cell r="K655" t="str">
            <v>Botella</v>
          </cell>
          <cell r="L655">
            <v>774.06</v>
          </cell>
          <cell r="M655">
            <v>129.01</v>
          </cell>
          <cell r="N655">
            <v>0.26500000000000001</v>
          </cell>
          <cell r="O655">
            <v>205.1259</v>
          </cell>
          <cell r="P655">
            <v>979.18589999999995</v>
          </cell>
          <cell r="Q655">
            <v>163.19764999999998</v>
          </cell>
          <cell r="R655">
            <v>129.01</v>
          </cell>
          <cell r="S655"/>
          <cell r="T655"/>
          <cell r="U655"/>
          <cell r="V655">
            <v>129.01</v>
          </cell>
          <cell r="W655">
            <v>26.5</v>
          </cell>
          <cell r="X655">
            <v>0</v>
          </cell>
          <cell r="Y655"/>
        </row>
        <row r="656">
          <cell r="A656">
            <v>8436538814024</v>
          </cell>
          <cell r="B656" t="str">
            <v>RODOIVTRVAXXX176000M</v>
          </cell>
          <cell r="C656">
            <v>50202203</v>
          </cell>
          <cell r="D656" t="str">
            <v>Vino</v>
          </cell>
          <cell r="E656">
            <v>0</v>
          </cell>
          <cell r="F656">
            <v>1869</v>
          </cell>
          <cell r="G656">
            <v>1869</v>
          </cell>
          <cell r="H656" t="str">
            <v>Vino Tinto Roda I Reserva 17 de 6000  m</v>
          </cell>
          <cell r="I656">
            <v>3</v>
          </cell>
          <cell r="J656">
            <v>1</v>
          </cell>
          <cell r="K656" t="str">
            <v>Botella</v>
          </cell>
          <cell r="L656">
            <v>11019.23</v>
          </cell>
          <cell r="M656">
            <v>11019.23</v>
          </cell>
          <cell r="N656">
            <v>0.3</v>
          </cell>
          <cell r="O656">
            <v>3305.7689999999998</v>
          </cell>
          <cell r="P656">
            <v>14324.999</v>
          </cell>
          <cell r="Q656">
            <v>14324.999</v>
          </cell>
          <cell r="R656">
            <v>0</v>
          </cell>
          <cell r="S656"/>
          <cell r="T656"/>
          <cell r="U656"/>
          <cell r="V656">
            <v>0</v>
          </cell>
          <cell r="W656">
            <v>0</v>
          </cell>
          <cell r="X656">
            <v>-11019.23</v>
          </cell>
          <cell r="Y656"/>
        </row>
        <row r="657">
          <cell r="A657">
            <v>8437019818234</v>
          </cell>
          <cell r="B657" t="str">
            <v>PSIXXVTXXXXXX190750M</v>
          </cell>
          <cell r="C657">
            <v>50202203</v>
          </cell>
          <cell r="D657" t="str">
            <v>Vino</v>
          </cell>
          <cell r="E657">
            <v>1779</v>
          </cell>
          <cell r="F657">
            <v>1779</v>
          </cell>
          <cell r="G657">
            <v>1779</v>
          </cell>
          <cell r="H657" t="str">
            <v>VinoTinto Psi 19 de 750 ml</v>
          </cell>
          <cell r="I657">
            <v>0</v>
          </cell>
          <cell r="J657">
            <v>6</v>
          </cell>
          <cell r="K657" t="str">
            <v>Botella</v>
          </cell>
          <cell r="L657">
            <v>4268.76</v>
          </cell>
          <cell r="M657">
            <v>711.46</v>
          </cell>
          <cell r="N657">
            <v>0.26500000000000001</v>
          </cell>
          <cell r="O657">
            <v>1131.2214000000001</v>
          </cell>
          <cell r="P657">
            <v>5399.9814000000006</v>
          </cell>
          <cell r="Q657">
            <v>899.9969000000001</v>
          </cell>
          <cell r="R657">
            <v>711.46</v>
          </cell>
          <cell r="S657"/>
          <cell r="T657"/>
          <cell r="U657"/>
          <cell r="V657">
            <v>711.46</v>
          </cell>
          <cell r="W657">
            <v>26.5</v>
          </cell>
          <cell r="X657">
            <v>0</v>
          </cell>
          <cell r="Y657"/>
        </row>
        <row r="658">
          <cell r="A658">
            <v>8437019818388</v>
          </cell>
          <cell r="B658" t="str">
            <v>PSIXXVTXXXXXX200750M</v>
          </cell>
          <cell r="C658">
            <v>50202203</v>
          </cell>
          <cell r="D658" t="str">
            <v>Vino</v>
          </cell>
          <cell r="E658">
            <v>1852</v>
          </cell>
          <cell r="F658">
            <v>1852</v>
          </cell>
          <cell r="G658">
            <v>1852</v>
          </cell>
          <cell r="H658" t="str">
            <v>VinoTinto Psi 20 de 750 ml</v>
          </cell>
          <cell r="I658">
            <v>2680</v>
          </cell>
          <cell r="J658">
            <v>6</v>
          </cell>
          <cell r="K658" t="str">
            <v>Botella</v>
          </cell>
          <cell r="L658">
            <v>4743.0792000000001</v>
          </cell>
          <cell r="M658">
            <v>790.51319999999998</v>
          </cell>
          <cell r="N658">
            <v>0.26500000000000001</v>
          </cell>
          <cell r="O658">
            <v>1256.9159880000002</v>
          </cell>
          <cell r="P658">
            <v>5999.9951880000008</v>
          </cell>
          <cell r="Q658">
            <v>999.99919800000009</v>
          </cell>
          <cell r="R658">
            <v>790.51</v>
          </cell>
          <cell r="S658"/>
          <cell r="T658"/>
          <cell r="U658"/>
          <cell r="V658">
            <v>790.51</v>
          </cell>
          <cell r="W658">
            <v>26.5</v>
          </cell>
          <cell r="X658">
            <v>-3.1999999999925421E-3</v>
          </cell>
          <cell r="Y658"/>
        </row>
        <row r="659">
          <cell r="A659">
            <v>8436014241924</v>
          </cell>
          <cell r="B659" t="str">
            <v>VSIUNVTRVEXXX221500M</v>
          </cell>
          <cell r="C659">
            <v>50202203</v>
          </cell>
          <cell r="D659" t="str">
            <v>Vino</v>
          </cell>
          <cell r="E659">
            <v>0</v>
          </cell>
          <cell r="F659">
            <v>0</v>
          </cell>
          <cell r="G659">
            <v>0</v>
          </cell>
          <cell r="H659" t="str">
            <v>VinoTinto Vega Sicilia Unico Reserva Especial de 1500 m</v>
          </cell>
          <cell r="I659">
            <v>2</v>
          </cell>
          <cell r="J659">
            <v>1</v>
          </cell>
          <cell r="K659" t="str">
            <v>Botella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/>
          <cell r="T659"/>
          <cell r="U659"/>
          <cell r="V659">
            <v>0</v>
          </cell>
          <cell r="W659">
            <v>0</v>
          </cell>
          <cell r="X659">
            <v>0</v>
          </cell>
          <cell r="Y659"/>
        </row>
        <row r="660">
          <cell r="A660">
            <v>8436014241894</v>
          </cell>
          <cell r="B660" t="str">
            <v>VSIUNVTRVEXXX211500M</v>
          </cell>
          <cell r="C660">
            <v>50202203</v>
          </cell>
          <cell r="D660" t="str">
            <v>Vino</v>
          </cell>
          <cell r="E660">
            <v>1737</v>
          </cell>
          <cell r="F660">
            <v>1737</v>
          </cell>
          <cell r="G660">
            <v>1737</v>
          </cell>
          <cell r="H660" t="str">
            <v>VinoTinto Vega Sicilia Unico Reserva Especial de 1500 m</v>
          </cell>
          <cell r="I660">
            <v>2</v>
          </cell>
          <cell r="J660">
            <v>1</v>
          </cell>
          <cell r="K660" t="str">
            <v>Botella</v>
          </cell>
          <cell r="L660">
            <v>25691.7</v>
          </cell>
          <cell r="M660">
            <v>25691.7</v>
          </cell>
          <cell r="N660">
            <v>0.26500000000000001</v>
          </cell>
          <cell r="O660">
            <v>6808.3005000000003</v>
          </cell>
          <cell r="P660">
            <v>32500.000500000002</v>
          </cell>
          <cell r="Q660">
            <v>32500.000500000002</v>
          </cell>
          <cell r="R660">
            <v>25691.7</v>
          </cell>
          <cell r="S660"/>
          <cell r="T660"/>
          <cell r="U660"/>
          <cell r="V660">
            <v>25691.7</v>
          </cell>
          <cell r="W660">
            <v>26.5</v>
          </cell>
          <cell r="X660">
            <v>0</v>
          </cell>
          <cell r="Y660"/>
        </row>
        <row r="661">
          <cell r="A661">
            <v>8436014241900</v>
          </cell>
          <cell r="B661" t="str">
            <v>VSIUNVTRVEXXX220750M</v>
          </cell>
          <cell r="C661">
            <v>50202203</v>
          </cell>
          <cell r="D661" t="str">
            <v>Vino</v>
          </cell>
          <cell r="E661">
            <v>0</v>
          </cell>
          <cell r="F661">
            <v>1884</v>
          </cell>
          <cell r="G661">
            <v>1884</v>
          </cell>
          <cell r="H661" t="str">
            <v>VinoTinto Vega Sicilia Unico Reserva Especial de 750 m</v>
          </cell>
          <cell r="I661">
            <v>299</v>
          </cell>
          <cell r="J661">
            <v>3</v>
          </cell>
          <cell r="K661" t="str">
            <v>Botella</v>
          </cell>
          <cell r="L661">
            <v>32596.152000000002</v>
          </cell>
          <cell r="M661">
            <v>10865.384</v>
          </cell>
          <cell r="N661">
            <v>0.3</v>
          </cell>
          <cell r="O661">
            <v>9778.8456000000006</v>
          </cell>
          <cell r="P661">
            <v>42374.997600000002</v>
          </cell>
          <cell r="Q661">
            <v>14124.9992</v>
          </cell>
          <cell r="R661">
            <v>10865.38</v>
          </cell>
          <cell r="S661"/>
          <cell r="T661"/>
          <cell r="U661"/>
          <cell r="V661">
            <v>10865.38</v>
          </cell>
          <cell r="W661">
            <v>30</v>
          </cell>
          <cell r="X661">
            <v>-4.0000000008149073E-3</v>
          </cell>
          <cell r="Y661"/>
        </row>
        <row r="662">
          <cell r="A662">
            <v>8436014241870</v>
          </cell>
          <cell r="B662" t="str">
            <v>VSIUNVTRVEXXX210750M</v>
          </cell>
          <cell r="C662">
            <v>50202203</v>
          </cell>
          <cell r="D662" t="str">
            <v>Vino</v>
          </cell>
          <cell r="E662">
            <v>1830</v>
          </cell>
          <cell r="F662">
            <v>1830</v>
          </cell>
          <cell r="G662">
            <v>1830</v>
          </cell>
          <cell r="H662" t="str">
            <v>VinoTinto Vega Sicilia Unico Reserva Especial de 750 m</v>
          </cell>
          <cell r="I662">
            <v>14</v>
          </cell>
          <cell r="J662">
            <v>3</v>
          </cell>
          <cell r="K662" t="str">
            <v>Botella</v>
          </cell>
          <cell r="L662">
            <v>32015.807399999998</v>
          </cell>
          <cell r="M662">
            <v>10671.935799999999</v>
          </cell>
          <cell r="N662">
            <v>0.26500000000000001</v>
          </cell>
          <cell r="O662">
            <v>8484.1889609999998</v>
          </cell>
          <cell r="P662">
            <v>40499.996360999998</v>
          </cell>
          <cell r="Q662">
            <v>13499.998786999999</v>
          </cell>
          <cell r="R662">
            <v>10671.94</v>
          </cell>
          <cell r="S662"/>
          <cell r="T662"/>
          <cell r="U662"/>
          <cell r="V662">
            <v>10671.94</v>
          </cell>
          <cell r="W662">
            <v>26.5</v>
          </cell>
          <cell r="X662">
            <v>4.2000000012194505E-3</v>
          </cell>
          <cell r="Y662"/>
        </row>
        <row r="663">
          <cell r="A663">
            <v>8410749010215</v>
          </cell>
          <cell r="B663" t="str">
            <v>VYCSXAGMINTONXX0300M</v>
          </cell>
          <cell r="C663">
            <v>50202310</v>
          </cell>
          <cell r="D663" t="str">
            <v>Agua mineral</v>
          </cell>
          <cell r="E663">
            <v>1881</v>
          </cell>
          <cell r="F663">
            <v>1881</v>
          </cell>
          <cell r="G663">
            <v>1881</v>
          </cell>
          <cell r="H663" t="str">
            <v>Agua Vichy Catalan Mineral Tonica Sixpack de 300 m</v>
          </cell>
          <cell r="I663">
            <v>18</v>
          </cell>
          <cell r="J663">
            <v>4</v>
          </cell>
          <cell r="K663" t="str">
            <v>Botella</v>
          </cell>
          <cell r="L663">
            <v>872.4</v>
          </cell>
          <cell r="M663">
            <v>218.1</v>
          </cell>
          <cell r="N663">
            <v>0</v>
          </cell>
          <cell r="O663">
            <v>0</v>
          </cell>
          <cell r="P663">
            <v>872.4</v>
          </cell>
          <cell r="Q663">
            <v>218.1</v>
          </cell>
          <cell r="R663">
            <v>218.1</v>
          </cell>
          <cell r="S663"/>
          <cell r="T663"/>
          <cell r="U663"/>
          <cell r="V663">
            <v>218.1</v>
          </cell>
          <cell r="W663">
            <v>0</v>
          </cell>
          <cell r="X663">
            <v>0</v>
          </cell>
          <cell r="Y663"/>
        </row>
        <row r="664">
          <cell r="A664">
            <v>8436014241849</v>
          </cell>
          <cell r="B664" t="str">
            <v>VSIUNVTRVEXXX200750M</v>
          </cell>
          <cell r="C664">
            <v>50202203</v>
          </cell>
          <cell r="D664" t="str">
            <v>Vino</v>
          </cell>
          <cell r="E664">
            <v>1736</v>
          </cell>
          <cell r="F664">
            <v>1736</v>
          </cell>
          <cell r="G664">
            <v>1736</v>
          </cell>
          <cell r="H664" t="str">
            <v>VinoTinto Vega Sicilia Unico Reserva Especial de 750 m</v>
          </cell>
          <cell r="I664">
            <v>0</v>
          </cell>
          <cell r="J664">
            <v>3</v>
          </cell>
          <cell r="K664" t="str">
            <v>Botella</v>
          </cell>
          <cell r="L664">
            <v>31130.769</v>
          </cell>
          <cell r="M664">
            <v>10376.923000000001</v>
          </cell>
          <cell r="N664">
            <v>0.3</v>
          </cell>
          <cell r="O664">
            <v>9339.2307000000001</v>
          </cell>
          <cell r="P664">
            <v>40469.9997</v>
          </cell>
          <cell r="Q664">
            <v>13489.999900000001</v>
          </cell>
          <cell r="R664">
            <v>10376.92</v>
          </cell>
          <cell r="S664"/>
          <cell r="T664"/>
          <cell r="U664"/>
          <cell r="V664">
            <v>10376.92</v>
          </cell>
          <cell r="W664">
            <v>30</v>
          </cell>
          <cell r="X664">
            <v>-3.0000000006111804E-3</v>
          </cell>
          <cell r="Y664"/>
        </row>
        <row r="665">
          <cell r="A665">
            <v>8437008113005</v>
          </cell>
          <cell r="B665" t="str">
            <v>DHCXXVTCZAXXXXX0750M</v>
          </cell>
          <cell r="C665">
            <v>50202203</v>
          </cell>
          <cell r="D665" t="str">
            <v>Vino</v>
          </cell>
          <cell r="E665">
            <v>396</v>
          </cell>
          <cell r="F665">
            <v>396</v>
          </cell>
          <cell r="G665">
            <v>396</v>
          </cell>
          <cell r="H665" t="str">
            <v>VinoTintoDehesadelosCanonigosCrianzade750m-INACTIVO</v>
          </cell>
          <cell r="I665">
            <v>0</v>
          </cell>
          <cell r="J665">
            <v>6</v>
          </cell>
          <cell r="K665" t="str">
            <v>Botella</v>
          </cell>
          <cell r="L665">
            <v>1467.6</v>
          </cell>
          <cell r="M665">
            <v>244.6</v>
          </cell>
          <cell r="N665">
            <v>0.26500000000000001</v>
          </cell>
          <cell r="O665">
            <v>388.91399999999999</v>
          </cell>
          <cell r="P665">
            <v>1856.5139999999999</v>
          </cell>
          <cell r="Q665">
            <v>309.41899999999998</v>
          </cell>
          <cell r="R665">
            <v>244.6</v>
          </cell>
          <cell r="S665"/>
          <cell r="T665"/>
          <cell r="U665"/>
          <cell r="V665">
            <v>244.6</v>
          </cell>
          <cell r="W665">
            <v>26.5</v>
          </cell>
          <cell r="X665">
            <v>0</v>
          </cell>
          <cell r="Y665"/>
        </row>
        <row r="666">
          <cell r="A666">
            <v>8426411005090</v>
          </cell>
          <cell r="B666" t="str">
            <v>ANEXXVTXXXXXX090750M</v>
          </cell>
          <cell r="C666">
            <v>50202203</v>
          </cell>
          <cell r="D666" t="str">
            <v>Vino</v>
          </cell>
          <cell r="E666">
            <v>185</v>
          </cell>
          <cell r="F666">
            <v>185</v>
          </cell>
          <cell r="G666">
            <v>185</v>
          </cell>
          <cell r="H666" t="str">
            <v>VinoTintoElAnejondelaCuestadelas liebres090750 ml INACTI</v>
          </cell>
          <cell r="I666">
            <v>0</v>
          </cell>
          <cell r="J666">
            <v>3</v>
          </cell>
          <cell r="K666" t="str">
            <v>Botella</v>
          </cell>
          <cell r="L666">
            <v>5076.93</v>
          </cell>
          <cell r="M666">
            <v>1692.31</v>
          </cell>
          <cell r="N666">
            <v>0.3</v>
          </cell>
          <cell r="O666">
            <v>1523.079</v>
          </cell>
          <cell r="P666">
            <v>6600.009</v>
          </cell>
          <cell r="Q666">
            <v>2200.0030000000002</v>
          </cell>
          <cell r="R666">
            <v>1692.31</v>
          </cell>
          <cell r="S666"/>
          <cell r="T666"/>
          <cell r="U666"/>
          <cell r="V666">
            <v>1692.31</v>
          </cell>
          <cell r="W666">
            <v>30</v>
          </cell>
          <cell r="X666">
            <v>0</v>
          </cell>
          <cell r="Y666"/>
        </row>
        <row r="667">
          <cell r="A667">
            <v>8436014241689</v>
          </cell>
          <cell r="B667" t="str">
            <v>VSIUNVTRVET16XX1500M</v>
          </cell>
          <cell r="C667">
            <v>50202203</v>
          </cell>
          <cell r="D667" t="str">
            <v>Vino</v>
          </cell>
          <cell r="E667">
            <v>1153</v>
          </cell>
          <cell r="F667">
            <v>1153</v>
          </cell>
          <cell r="G667">
            <v>1153</v>
          </cell>
          <cell r="H667" t="str">
            <v>VinoTintoVegaSiciliaUnicoReservaEspecialde1500m-INACTIVO</v>
          </cell>
          <cell r="I667">
            <v>0</v>
          </cell>
          <cell r="J667">
            <v>0</v>
          </cell>
          <cell r="K667" t="str">
            <v>Botella</v>
          </cell>
          <cell r="L667">
            <v>0</v>
          </cell>
          <cell r="M667">
            <v>13177.87</v>
          </cell>
          <cell r="N667">
            <v>0.26500000000000001</v>
          </cell>
          <cell r="O667">
            <v>0</v>
          </cell>
          <cell r="P667">
            <v>0</v>
          </cell>
          <cell r="Q667">
            <v>0</v>
          </cell>
          <cell r="R667">
            <v>13177.87</v>
          </cell>
          <cell r="S667"/>
          <cell r="T667"/>
          <cell r="U667"/>
          <cell r="V667">
            <v>13177.87</v>
          </cell>
          <cell r="W667">
            <v>26.5</v>
          </cell>
          <cell r="X667">
            <v>0</v>
          </cell>
          <cell r="Y667"/>
        </row>
        <row r="668">
          <cell r="A668">
            <v>8437011601919</v>
          </cell>
          <cell r="B668" t="str">
            <v>PSIXXVTXXXXXX170750M</v>
          </cell>
          <cell r="C668">
            <v>50202203</v>
          </cell>
          <cell r="D668" t="str">
            <v>Vino</v>
          </cell>
          <cell r="E668">
            <v>1636</v>
          </cell>
          <cell r="F668">
            <v>1636</v>
          </cell>
          <cell r="G668">
            <v>1636</v>
          </cell>
          <cell r="H668" t="str">
            <v>VintoTinto Psi 17 de 750 ml</v>
          </cell>
          <cell r="I668">
            <v>0</v>
          </cell>
          <cell r="J668">
            <v>12</v>
          </cell>
          <cell r="K668" t="str">
            <v>Botella</v>
          </cell>
          <cell r="L668">
            <v>8537.52</v>
          </cell>
          <cell r="M668">
            <v>711.46</v>
          </cell>
          <cell r="N668">
            <v>0.26500000000000001</v>
          </cell>
          <cell r="O668">
            <v>2262.4428000000003</v>
          </cell>
          <cell r="P668">
            <v>10799.962800000001</v>
          </cell>
          <cell r="Q668">
            <v>899.9969000000001</v>
          </cell>
          <cell r="R668">
            <v>711.46</v>
          </cell>
          <cell r="S668"/>
          <cell r="T668"/>
          <cell r="U668"/>
          <cell r="V668">
            <v>711.46</v>
          </cell>
          <cell r="W668">
            <v>26.5</v>
          </cell>
          <cell r="X668">
            <v>0</v>
          </cell>
          <cell r="Y668"/>
        </row>
        <row r="669">
          <cell r="A669">
            <v>5900343010603</v>
          </cell>
          <cell r="B669" t="str">
            <v>ZWKXXVOBIAXXXXX0750M</v>
          </cell>
          <cell r="C669">
            <v>50202206</v>
          </cell>
          <cell r="D669" t="str">
            <v>Licor destilado</v>
          </cell>
          <cell r="E669">
            <v>1730</v>
          </cell>
          <cell r="F669">
            <v>1730</v>
          </cell>
          <cell r="G669">
            <v>1730</v>
          </cell>
          <cell r="H669" t="str">
            <v>Vodka Zubrowka Biala de 750 ml</v>
          </cell>
          <cell r="I669">
            <v>2537</v>
          </cell>
          <cell r="J669">
            <v>12</v>
          </cell>
          <cell r="K669" t="str">
            <v>Botella</v>
          </cell>
          <cell r="L669">
            <v>2117.64</v>
          </cell>
          <cell r="M669">
            <v>176.47</v>
          </cell>
          <cell r="N669">
            <v>0.53</v>
          </cell>
          <cell r="O669">
            <v>1122.3491999999999</v>
          </cell>
          <cell r="P669">
            <v>3239.9892</v>
          </cell>
          <cell r="Q669">
            <v>269.9991</v>
          </cell>
          <cell r="R669">
            <v>176.47</v>
          </cell>
          <cell r="S669"/>
          <cell r="T669"/>
          <cell r="U669"/>
          <cell r="V669">
            <v>176.47</v>
          </cell>
          <cell r="W669">
            <v>53</v>
          </cell>
          <cell r="X669">
            <v>0</v>
          </cell>
          <cell r="Y669"/>
        </row>
        <row r="670">
          <cell r="A670">
            <v>5900343003520</v>
          </cell>
          <cell r="B670" t="str">
            <v>ZWKXXVOBGSXXXXX0750M</v>
          </cell>
          <cell r="C670">
            <v>50202206</v>
          </cell>
          <cell r="D670" t="str">
            <v>Licor destilado</v>
          </cell>
          <cell r="E670">
            <v>924</v>
          </cell>
          <cell r="F670">
            <v>924</v>
          </cell>
          <cell r="G670">
            <v>924</v>
          </cell>
          <cell r="H670" t="str">
            <v>Vodka Zubrowka Bison Grass de 750 ml</v>
          </cell>
          <cell r="I670">
            <v>0</v>
          </cell>
          <cell r="J670">
            <v>12</v>
          </cell>
          <cell r="K670" t="str">
            <v>Botella</v>
          </cell>
          <cell r="L670">
            <v>2666.64</v>
          </cell>
          <cell r="M670">
            <v>222.22</v>
          </cell>
          <cell r="N670">
            <v>0.53</v>
          </cell>
          <cell r="O670">
            <v>1413.3191999999999</v>
          </cell>
          <cell r="P670">
            <v>4079.9591999999998</v>
          </cell>
          <cell r="Q670">
            <v>339.9966</v>
          </cell>
          <cell r="R670">
            <v>222.22</v>
          </cell>
          <cell r="S670"/>
          <cell r="T670"/>
          <cell r="U670"/>
          <cell r="V670">
            <v>222.22</v>
          </cell>
          <cell r="W670">
            <v>53</v>
          </cell>
          <cell r="X670">
            <v>0</v>
          </cell>
          <cell r="Y670"/>
        </row>
        <row r="671">
          <cell r="A671">
            <v>8436538814017</v>
          </cell>
          <cell r="B671" t="str">
            <v>RODOIVTRVAXXX173000M</v>
          </cell>
          <cell r="C671">
            <v>50202203</v>
          </cell>
          <cell r="D671" t="str">
            <v>Vino</v>
          </cell>
          <cell r="E671">
            <v>0</v>
          </cell>
          <cell r="F671">
            <v>1889</v>
          </cell>
          <cell r="G671">
            <v>1889</v>
          </cell>
          <cell r="H671" t="str">
            <v>Vino Tinto Roda I Reserva 17 de 3000  m</v>
          </cell>
          <cell r="I671">
            <v>3</v>
          </cell>
          <cell r="J671">
            <v>1</v>
          </cell>
          <cell r="K671" t="str">
            <v>Botella</v>
          </cell>
          <cell r="L671">
            <v>5561.54</v>
          </cell>
          <cell r="M671">
            <v>5561.54</v>
          </cell>
          <cell r="N671">
            <v>0.3</v>
          </cell>
          <cell r="O671">
            <v>1668.462</v>
          </cell>
          <cell r="P671">
            <v>7230.0020000000004</v>
          </cell>
          <cell r="Q671">
            <v>7230.0020000000004</v>
          </cell>
          <cell r="R671">
            <v>5561.54</v>
          </cell>
          <cell r="S671"/>
          <cell r="T671"/>
          <cell r="U671"/>
          <cell r="V671">
            <v>5561.54</v>
          </cell>
          <cell r="W671">
            <v>30</v>
          </cell>
          <cell r="X671">
            <v>0</v>
          </cell>
          <cell r="Y671"/>
        </row>
        <row r="672">
          <cell r="A672">
            <v>5900343008136</v>
          </cell>
          <cell r="B672" t="str">
            <v>ZWKXXVOBGSXXX210750M</v>
          </cell>
          <cell r="C672">
            <v>50202206</v>
          </cell>
          <cell r="D672" t="str">
            <v>Licor destilado</v>
          </cell>
          <cell r="E672">
            <v>1780</v>
          </cell>
          <cell r="F672">
            <v>1780</v>
          </cell>
          <cell r="G672">
            <v>1780</v>
          </cell>
          <cell r="H672" t="str">
            <v>Vodka Zubrowka Bison Grass de 750 ml</v>
          </cell>
          <cell r="I672">
            <v>8418</v>
          </cell>
          <cell r="J672">
            <v>12</v>
          </cell>
          <cell r="K672" t="str">
            <v>Botella</v>
          </cell>
          <cell r="L672">
            <v>2666.64</v>
          </cell>
          <cell r="M672">
            <v>222.22</v>
          </cell>
          <cell r="N672">
            <v>0.53</v>
          </cell>
          <cell r="O672">
            <v>1413.3191999999999</v>
          </cell>
          <cell r="P672">
            <v>4079.9591999999998</v>
          </cell>
          <cell r="Q672">
            <v>339.9966</v>
          </cell>
          <cell r="R672">
            <v>222.22</v>
          </cell>
          <cell r="S672"/>
          <cell r="T672"/>
          <cell r="U672"/>
          <cell r="V672">
            <v>222.22</v>
          </cell>
          <cell r="W672">
            <v>53</v>
          </cell>
          <cell r="X672">
            <v>0</v>
          </cell>
          <cell r="Y672"/>
        </row>
        <row r="673">
          <cell r="A673">
            <v>8436538814536</v>
          </cell>
          <cell r="B673" t="str">
            <v>SELXXVTXXXXXX210750M</v>
          </cell>
          <cell r="C673">
            <v>50202203</v>
          </cell>
          <cell r="D673" t="str">
            <v>Vino</v>
          </cell>
          <cell r="E673">
            <v>0</v>
          </cell>
          <cell r="F673">
            <v>1893</v>
          </cell>
          <cell r="G673">
            <v>1893</v>
          </cell>
          <cell r="H673" t="str">
            <v>Vino Tinto Bodegas Roda Sela 21 de 750m</v>
          </cell>
          <cell r="I673">
            <v>540</v>
          </cell>
          <cell r="J673">
            <v>6</v>
          </cell>
          <cell r="K673" t="str">
            <v>Botella</v>
          </cell>
          <cell r="L673">
            <v>2703.558</v>
          </cell>
          <cell r="M673">
            <v>450.59300000000002</v>
          </cell>
          <cell r="N673">
            <v>0.26500000000000001</v>
          </cell>
          <cell r="O673">
            <v>716.44287000000008</v>
          </cell>
          <cell r="P673">
            <v>3420.0008699999998</v>
          </cell>
          <cell r="Q673">
            <v>570.00014499999997</v>
          </cell>
          <cell r="R673">
            <v>450.59</v>
          </cell>
          <cell r="S673"/>
          <cell r="T673"/>
          <cell r="U673"/>
          <cell r="V673">
            <v>0</v>
          </cell>
          <cell r="W673">
            <v>0</v>
          </cell>
          <cell r="X673">
            <v>-450.59300000000002</v>
          </cell>
          <cell r="Y673">
            <v>8437011601919</v>
          </cell>
        </row>
        <row r="674">
          <cell r="A674">
            <v>5998835040207</v>
          </cell>
          <cell r="B674" t="str">
            <v>OREXXVBMADXXX200750M</v>
          </cell>
          <cell r="C674">
            <v>50202203</v>
          </cell>
          <cell r="D674" t="str">
            <v>Vino</v>
          </cell>
          <cell r="E674">
            <v>50202203</v>
          </cell>
          <cell r="F674">
            <v>1894</v>
          </cell>
          <cell r="G674">
            <v>1894</v>
          </cell>
          <cell r="H674" t="str">
            <v>Vino Blanco Oremus Tokaji Mandolas 20 de 0750 ml</v>
          </cell>
          <cell r="I674">
            <v>402</v>
          </cell>
          <cell r="J674">
            <v>6</v>
          </cell>
          <cell r="K674" t="str">
            <v>Botella</v>
          </cell>
          <cell r="L674">
            <v>3675.8879999999999</v>
          </cell>
          <cell r="M674">
            <v>612.64800000000002</v>
          </cell>
          <cell r="N674">
            <v>0.26500000000000001</v>
          </cell>
          <cell r="O674">
            <v>974.11032</v>
          </cell>
          <cell r="P674">
            <v>4649.9983199999997</v>
          </cell>
          <cell r="Q674">
            <v>774.99971999999991</v>
          </cell>
          <cell r="R674">
            <v>0</v>
          </cell>
          <cell r="S674"/>
          <cell r="T674"/>
          <cell r="U674"/>
          <cell r="V674">
            <v>0</v>
          </cell>
          <cell r="W674">
            <v>0</v>
          </cell>
          <cell r="X674">
            <v>-612.64800000000002</v>
          </cell>
          <cell r="Y674">
            <v>5900343010603</v>
          </cell>
        </row>
        <row r="675">
          <cell r="A675">
            <v>5900343003520</v>
          </cell>
          <cell r="B675" t="str">
            <v>ZWKXXVOBGSXXXXX0750M</v>
          </cell>
          <cell r="C675">
            <v>50202206</v>
          </cell>
          <cell r="D675" t="str">
            <v>Licor destilado</v>
          </cell>
          <cell r="E675">
            <v>924</v>
          </cell>
          <cell r="F675">
            <v>924</v>
          </cell>
          <cell r="G675">
            <v>924</v>
          </cell>
          <cell r="H675" t="str">
            <v>Vodka Zubrowka Bison Grass de 750 ml</v>
          </cell>
          <cell r="I675">
            <v>0</v>
          </cell>
          <cell r="J675">
            <v>12</v>
          </cell>
          <cell r="K675" t="str">
            <v>Botella</v>
          </cell>
          <cell r="L675">
            <v>2666.64</v>
          </cell>
          <cell r="M675">
            <v>222.22</v>
          </cell>
          <cell r="N675">
            <v>0.53</v>
          </cell>
          <cell r="O675">
            <v>1413.3191999999999</v>
          </cell>
          <cell r="P675">
            <v>4079.9591999999998</v>
          </cell>
          <cell r="Q675">
            <v>339.9966</v>
          </cell>
          <cell r="R675">
            <v>222.22</v>
          </cell>
          <cell r="S675"/>
          <cell r="T675"/>
          <cell r="U675"/>
          <cell r="V675">
            <v>222.22</v>
          </cell>
          <cell r="W675">
            <v>53</v>
          </cell>
          <cell r="X675">
            <v>0</v>
          </cell>
          <cell r="Y675">
            <v>5900343003520</v>
          </cell>
        </row>
        <row r="676">
          <cell r="A676">
            <v>5900343008136</v>
          </cell>
          <cell r="B676" t="str">
            <v>ZWKXXVOBGSXXX210750M</v>
          </cell>
          <cell r="C676">
            <v>50202206</v>
          </cell>
          <cell r="D676" t="str">
            <v>Licor destilado</v>
          </cell>
          <cell r="E676">
            <v>1780</v>
          </cell>
          <cell r="F676">
            <v>1780</v>
          </cell>
          <cell r="G676">
            <v>1780</v>
          </cell>
          <cell r="H676" t="str">
            <v>Vodka Zubrowka Bison Grass de 750 ml</v>
          </cell>
          <cell r="I676">
            <v>8101</v>
          </cell>
          <cell r="J676">
            <v>12</v>
          </cell>
          <cell r="K676" t="str">
            <v>Botella</v>
          </cell>
          <cell r="L676">
            <v>2666.64</v>
          </cell>
          <cell r="M676">
            <v>222.22</v>
          </cell>
          <cell r="N676">
            <v>0.53</v>
          </cell>
          <cell r="O676">
            <v>1413.3191999999999</v>
          </cell>
          <cell r="P676">
            <v>4079.9591999999998</v>
          </cell>
          <cell r="Q676">
            <v>339.9966</v>
          </cell>
          <cell r="R676">
            <v>222.22</v>
          </cell>
          <cell r="S676"/>
          <cell r="T676"/>
          <cell r="U676"/>
          <cell r="V676">
            <v>222.22</v>
          </cell>
          <cell r="W676">
            <v>53</v>
          </cell>
          <cell r="X676">
            <v>0</v>
          </cell>
          <cell r="Y676">
            <v>5900343008136</v>
          </cell>
        </row>
        <row r="677">
          <cell r="A677">
            <v>5391523270304</v>
          </cell>
          <cell r="B677" t="str">
            <v>TEEXXWHSMAXXXXX0700M</v>
          </cell>
          <cell r="C677">
            <v>50202206</v>
          </cell>
          <cell r="D677" t="str">
            <v>Licor destilado</v>
          </cell>
          <cell r="E677">
            <v>1180</v>
          </cell>
          <cell r="F677">
            <v>1180</v>
          </cell>
          <cell r="G677">
            <v>1180</v>
          </cell>
          <cell r="H677" t="str">
            <v>Whisky Teeling Single Malt de 700 ml</v>
          </cell>
          <cell r="I677">
            <v>190</v>
          </cell>
          <cell r="J677">
            <v>6</v>
          </cell>
          <cell r="K677" t="str">
            <v>Botella</v>
          </cell>
          <cell r="L677">
            <v>5490.18</v>
          </cell>
          <cell r="M677">
            <v>915.03</v>
          </cell>
          <cell r="N677">
            <v>0.53</v>
          </cell>
          <cell r="O677">
            <v>2909.7954000000004</v>
          </cell>
          <cell r="P677">
            <v>8399.9754000000012</v>
          </cell>
          <cell r="Q677">
            <v>1399.9959000000001</v>
          </cell>
          <cell r="R677">
            <v>915.03</v>
          </cell>
          <cell r="S677"/>
          <cell r="T677"/>
          <cell r="U677"/>
          <cell r="V677">
            <v>915.03</v>
          </cell>
          <cell r="W677">
            <v>53</v>
          </cell>
          <cell r="X677">
            <v>0</v>
          </cell>
          <cell r="Y677">
            <v>5391523270304</v>
          </cell>
        </row>
        <row r="678">
          <cell r="A678">
            <v>5391523270021</v>
          </cell>
          <cell r="B678" t="str">
            <v>TEEXXWHSNMXXXXX0700M</v>
          </cell>
          <cell r="C678">
            <v>50202206</v>
          </cell>
          <cell r="D678" t="str">
            <v>Licor destilado</v>
          </cell>
          <cell r="E678">
            <v>1181</v>
          </cell>
          <cell r="F678">
            <v>1181</v>
          </cell>
          <cell r="G678">
            <v>1181</v>
          </cell>
          <cell r="H678" t="str">
            <v>Whisky Teeling Small Batch de 700 ml</v>
          </cell>
          <cell r="I678">
            <v>0</v>
          </cell>
          <cell r="J678">
            <v>6</v>
          </cell>
          <cell r="K678" t="str">
            <v>Botella</v>
          </cell>
          <cell r="L678">
            <v>2901.96</v>
          </cell>
          <cell r="M678">
            <v>483.66</v>
          </cell>
          <cell r="N678">
            <v>0.53</v>
          </cell>
          <cell r="O678">
            <v>1538.0388</v>
          </cell>
          <cell r="P678">
            <v>4439.9988000000003</v>
          </cell>
          <cell r="Q678">
            <v>739.99980000000005</v>
          </cell>
          <cell r="R678">
            <v>483.66</v>
          </cell>
          <cell r="S678"/>
          <cell r="T678"/>
          <cell r="U678"/>
          <cell r="V678">
            <v>483.66</v>
          </cell>
          <cell r="W678">
            <v>53</v>
          </cell>
          <cell r="X678">
            <v>0</v>
          </cell>
          <cell r="Y678">
            <v>5391523270021</v>
          </cell>
        </row>
        <row r="679">
          <cell r="A679">
            <v>5018481100213</v>
          </cell>
          <cell r="B679" t="str">
            <v>TOMXXWH12YXXXXX0700M</v>
          </cell>
          <cell r="C679">
            <v>50202206</v>
          </cell>
          <cell r="D679" t="str">
            <v>Licor destilado</v>
          </cell>
          <cell r="E679">
            <v>1183</v>
          </cell>
          <cell r="F679">
            <v>1183</v>
          </cell>
          <cell r="G679">
            <v>1183</v>
          </cell>
          <cell r="H679" t="str">
            <v>Whisky Tomatin 12 años de 700 ml</v>
          </cell>
          <cell r="I679">
            <v>138</v>
          </cell>
          <cell r="J679">
            <v>6</v>
          </cell>
          <cell r="K679" t="str">
            <v>Botella</v>
          </cell>
          <cell r="L679">
            <v>4666.68</v>
          </cell>
          <cell r="M679">
            <v>777.78</v>
          </cell>
          <cell r="N679">
            <v>0.53</v>
          </cell>
          <cell r="O679">
            <v>2473.3404000000005</v>
          </cell>
          <cell r="P679">
            <v>7140.0204000000012</v>
          </cell>
          <cell r="Q679">
            <v>1190.0034000000003</v>
          </cell>
          <cell r="R679">
            <v>777.78</v>
          </cell>
          <cell r="S679"/>
          <cell r="T679"/>
          <cell r="U679"/>
          <cell r="V679">
            <v>777.78</v>
          </cell>
          <cell r="W679">
            <v>53</v>
          </cell>
          <cell r="X679">
            <v>0</v>
          </cell>
          <cell r="Y679">
            <v>5018481100213</v>
          </cell>
        </row>
        <row r="680">
          <cell r="A680">
            <v>5018481110212</v>
          </cell>
          <cell r="B680" t="str">
            <v>TOMXXWH18YXXXXX0700M</v>
          </cell>
          <cell r="C680">
            <v>50202206</v>
          </cell>
          <cell r="D680" t="str">
            <v>Licor destilado</v>
          </cell>
          <cell r="E680">
            <v>1184</v>
          </cell>
          <cell r="F680">
            <v>1184</v>
          </cell>
          <cell r="G680">
            <v>1184</v>
          </cell>
          <cell r="H680" t="str">
            <v>Whisky Tomatin 18 años de 700 ml</v>
          </cell>
          <cell r="I680">
            <v>113</v>
          </cell>
          <cell r="J680">
            <v>6</v>
          </cell>
          <cell r="K680" t="str">
            <v>Botella</v>
          </cell>
          <cell r="L680">
            <v>16470.599999999999</v>
          </cell>
          <cell r="M680">
            <v>2745.1</v>
          </cell>
          <cell r="N680">
            <v>0.53</v>
          </cell>
          <cell r="O680">
            <v>8729.4179999999997</v>
          </cell>
          <cell r="P680">
            <v>25200.017999999996</v>
          </cell>
          <cell r="Q680">
            <v>4200.0029999999997</v>
          </cell>
          <cell r="R680">
            <v>2745.1</v>
          </cell>
          <cell r="S680"/>
          <cell r="T680"/>
          <cell r="U680"/>
          <cell r="V680">
            <v>2745.1</v>
          </cell>
          <cell r="W680">
            <v>53</v>
          </cell>
          <cell r="X680">
            <v>0</v>
          </cell>
          <cell r="Y680">
            <v>5018481110212</v>
          </cell>
        </row>
        <row r="681">
          <cell r="A681">
            <v>5018481901643</v>
          </cell>
          <cell r="B681" t="str">
            <v>TOMXXWH30YXXXXX0700M</v>
          </cell>
          <cell r="C681">
            <v>50202206</v>
          </cell>
          <cell r="D681" t="str">
            <v>Licor destilado</v>
          </cell>
          <cell r="E681">
            <v>0</v>
          </cell>
          <cell r="F681">
            <v>0</v>
          </cell>
          <cell r="G681">
            <v>0</v>
          </cell>
          <cell r="H681" t="str">
            <v>Whisky Tomatin 30 años de 700 ml</v>
          </cell>
          <cell r="I681">
            <v>0</v>
          </cell>
          <cell r="J681">
            <v>3</v>
          </cell>
          <cell r="K681" t="str">
            <v>Botella</v>
          </cell>
          <cell r="L681">
            <v>27627.449999999997</v>
          </cell>
          <cell r="M681">
            <v>9209.15</v>
          </cell>
          <cell r="N681">
            <v>0.53</v>
          </cell>
          <cell r="O681">
            <v>14642.548499999999</v>
          </cell>
          <cell r="P681">
            <v>42269.998499999994</v>
          </cell>
          <cell r="Q681">
            <v>14089.999499999998</v>
          </cell>
          <cell r="R681">
            <v>9209.15</v>
          </cell>
          <cell r="S681"/>
          <cell r="T681"/>
          <cell r="U681"/>
          <cell r="V681">
            <v>9209.15</v>
          </cell>
          <cell r="W681">
            <v>53</v>
          </cell>
          <cell r="X681">
            <v>0</v>
          </cell>
          <cell r="Y681">
            <v>5018481901643</v>
          </cell>
        </row>
        <row r="682">
          <cell r="A682">
            <v>5018481023307</v>
          </cell>
          <cell r="B682" t="str">
            <v>TOMXXWH36YXXXXX0700M</v>
          </cell>
          <cell r="C682">
            <v>50202206</v>
          </cell>
          <cell r="D682" t="str">
            <v>Licor destilado</v>
          </cell>
          <cell r="E682">
            <v>1329</v>
          </cell>
          <cell r="F682">
            <v>1329</v>
          </cell>
          <cell r="G682">
            <v>1329</v>
          </cell>
          <cell r="H682" t="str">
            <v>Whisky Tomatin 36 años de 700 ml</v>
          </cell>
          <cell r="I682">
            <v>0</v>
          </cell>
          <cell r="J682">
            <v>3</v>
          </cell>
          <cell r="K682" t="str">
            <v>Botella</v>
          </cell>
          <cell r="L682">
            <v>54970.59</v>
          </cell>
          <cell r="M682">
            <v>18323.53</v>
          </cell>
          <cell r="N682">
            <v>0.53</v>
          </cell>
          <cell r="O682">
            <v>29134.412700000001</v>
          </cell>
          <cell r="P682">
            <v>84105.002699999997</v>
          </cell>
          <cell r="Q682">
            <v>28035.000899999999</v>
          </cell>
          <cell r="R682">
            <v>18323.53</v>
          </cell>
          <cell r="S682"/>
          <cell r="T682"/>
          <cell r="U682"/>
          <cell r="V682">
            <v>18323.53</v>
          </cell>
          <cell r="W682">
            <v>53</v>
          </cell>
          <cell r="X682">
            <v>0</v>
          </cell>
          <cell r="Y682">
            <v>5018481023307</v>
          </cell>
        </row>
        <row r="683">
          <cell r="A683">
            <v>5018481022003</v>
          </cell>
          <cell r="B683" t="str">
            <v>TOMXXWHLEGXXXXX0700M</v>
          </cell>
          <cell r="C683">
            <v>50202206</v>
          </cell>
          <cell r="D683" t="str">
            <v>Licor destilado</v>
          </cell>
          <cell r="E683">
            <v>1182</v>
          </cell>
          <cell r="F683">
            <v>1182</v>
          </cell>
          <cell r="G683">
            <v>1182</v>
          </cell>
          <cell r="H683" t="str">
            <v>Whisky Tomatin Legacy de 700 ml</v>
          </cell>
          <cell r="I683">
            <v>1863</v>
          </cell>
          <cell r="J683">
            <v>6</v>
          </cell>
          <cell r="K683" t="str">
            <v>Botella</v>
          </cell>
          <cell r="L683">
            <v>3254.886</v>
          </cell>
          <cell r="M683">
            <v>542.48099999999999</v>
          </cell>
          <cell r="N683">
            <v>0.53</v>
          </cell>
          <cell r="O683">
            <v>1725.0895800000001</v>
          </cell>
          <cell r="P683">
            <v>4979.9755800000003</v>
          </cell>
          <cell r="Q683">
            <v>829.99593000000004</v>
          </cell>
          <cell r="R683">
            <v>477.13</v>
          </cell>
          <cell r="S683"/>
          <cell r="T683"/>
          <cell r="U683"/>
          <cell r="V683">
            <v>477.13</v>
          </cell>
          <cell r="W683">
            <v>53</v>
          </cell>
          <cell r="X683">
            <v>-65.350999999999999</v>
          </cell>
          <cell r="Y683">
            <v>5018481022003</v>
          </cell>
        </row>
        <row r="684">
          <cell r="A684">
            <v>8436538813904</v>
          </cell>
          <cell r="B684" t="str">
            <v/>
          </cell>
          <cell r="C684">
            <v>50202203</v>
          </cell>
          <cell r="D684" t="str">
            <v>Vino</v>
          </cell>
          <cell r="E684">
            <v>0</v>
          </cell>
          <cell r="F684">
            <v>0</v>
          </cell>
          <cell r="G684">
            <v>0</v>
          </cell>
          <cell r="H684" t="e">
            <v>#N/A</v>
          </cell>
          <cell r="I684">
            <v>0</v>
          </cell>
          <cell r="J684">
            <v>0</v>
          </cell>
          <cell r="K684" t="str">
            <v>Botella</v>
          </cell>
          <cell r="L684" t="e">
            <v>#N/A</v>
          </cell>
          <cell r="M684" t="e">
            <v>#N/A</v>
          </cell>
          <cell r="N684">
            <v>0</v>
          </cell>
          <cell r="O684" t="e">
            <v>#N/A</v>
          </cell>
          <cell r="P684" t="e">
            <v>#N/A</v>
          </cell>
          <cell r="Q684">
            <v>0</v>
          </cell>
          <cell r="R684">
            <v>0</v>
          </cell>
          <cell r="S684"/>
          <cell r="T684"/>
          <cell r="U684"/>
          <cell r="V684">
            <v>0</v>
          </cell>
          <cell r="W684">
            <v>0</v>
          </cell>
          <cell r="X684">
            <v>0</v>
          </cell>
          <cell r="Y684">
            <v>8436538813904</v>
          </cell>
        </row>
        <row r="685">
          <cell r="A685">
            <v>8436538814024</v>
          </cell>
          <cell r="B685" t="str">
            <v/>
          </cell>
          <cell r="C685">
            <v>50202203</v>
          </cell>
          <cell r="D685" t="str">
            <v>Vino</v>
          </cell>
          <cell r="E685">
            <v>0</v>
          </cell>
          <cell r="F685">
            <v>0</v>
          </cell>
          <cell r="G685">
            <v>0</v>
          </cell>
          <cell r="H685" t="e">
            <v>#N/A</v>
          </cell>
          <cell r="I685">
            <v>0</v>
          </cell>
          <cell r="J685">
            <v>0</v>
          </cell>
          <cell r="K685" t="str">
            <v>Botella</v>
          </cell>
          <cell r="L685" t="e">
            <v>#N/A</v>
          </cell>
          <cell r="M685" t="e">
            <v>#N/A</v>
          </cell>
          <cell r="N685">
            <v>0</v>
          </cell>
          <cell r="O685" t="e">
            <v>#N/A</v>
          </cell>
          <cell r="P685" t="e">
            <v>#N/A</v>
          </cell>
          <cell r="Q685">
            <v>0</v>
          </cell>
          <cell r="R685">
            <v>0</v>
          </cell>
          <cell r="S685"/>
          <cell r="T685"/>
          <cell r="U685"/>
          <cell r="V685">
            <v>0</v>
          </cell>
          <cell r="W685">
            <v>0</v>
          </cell>
          <cell r="X685">
            <v>0</v>
          </cell>
          <cell r="Y685">
            <v>8436538814024</v>
          </cell>
        </row>
        <row r="686">
          <cell r="A686">
            <v>7503044354007</v>
          </cell>
          <cell r="B686" t="str">
            <v>VDAXXSAPICXXX230150M</v>
          </cell>
          <cell r="C686">
            <v>50171832</v>
          </cell>
          <cell r="D686" t="str">
            <v>Salsas para ensaladas o dips</v>
          </cell>
          <cell r="E686">
            <v>1906</v>
          </cell>
          <cell r="F686">
            <v>1906</v>
          </cell>
          <cell r="G686">
            <v>1906</v>
          </cell>
          <cell r="H686" t="str">
            <v>Salsa De la Viuda Picante de 0150 m</v>
          </cell>
          <cell r="I686">
            <v>60478</v>
          </cell>
          <cell r="J686">
            <v>12</v>
          </cell>
          <cell r="K686" t="str">
            <v>Botella</v>
          </cell>
          <cell r="L686">
            <v>240</v>
          </cell>
          <cell r="M686">
            <v>20</v>
          </cell>
          <cell r="N686">
            <v>0</v>
          </cell>
          <cell r="O686">
            <v>0</v>
          </cell>
          <cell r="P686">
            <v>240</v>
          </cell>
          <cell r="Q686">
            <v>20</v>
          </cell>
          <cell r="R686">
            <v>20</v>
          </cell>
          <cell r="S686"/>
          <cell r="T686"/>
          <cell r="U686"/>
          <cell r="V686">
            <v>20</v>
          </cell>
          <cell r="W686">
            <v>0</v>
          </cell>
          <cell r="X686">
            <v>0</v>
          </cell>
          <cell r="Y686">
            <v>8436538814025</v>
          </cell>
        </row>
        <row r="687">
          <cell r="A687"/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/>
          <cell r="M687"/>
          <cell r="N687"/>
          <cell r="O687"/>
          <cell r="P687"/>
          <cell r="Q687"/>
          <cell r="R687"/>
          <cell r="S687"/>
          <cell r="T687"/>
          <cell r="U687"/>
          <cell r="V687"/>
          <cell r="W687"/>
          <cell r="X687"/>
          <cell r="Y687"/>
        </row>
        <row r="688">
          <cell r="A688"/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  <cell r="V688"/>
          <cell r="W688"/>
          <cell r="X688"/>
          <cell r="Y688"/>
        </row>
        <row r="689">
          <cell r="A689"/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  <cell r="V689"/>
          <cell r="W689"/>
          <cell r="X689"/>
          <cell r="Y689"/>
        </row>
        <row r="690">
          <cell r="A690"/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/>
          <cell r="M690"/>
          <cell r="N690"/>
          <cell r="O690"/>
          <cell r="P690"/>
          <cell r="Q690"/>
          <cell r="R690"/>
          <cell r="S690"/>
          <cell r="T690"/>
          <cell r="U690"/>
          <cell r="V690"/>
          <cell r="W690"/>
          <cell r="X690"/>
          <cell r="Y690"/>
        </row>
        <row r="695">
          <cell r="B695">
            <v>0</v>
          </cell>
          <cell r="H695" t="str">
            <v xml:space="preserve">  </v>
          </cell>
          <cell r="L695"/>
          <cell r="N695"/>
          <cell r="O695"/>
          <cell r="P695"/>
          <cell r="Q695"/>
          <cell r="R695"/>
          <cell r="V695"/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"/>
      <sheetName val="Vinos"/>
      <sheetName val="Licores"/>
      <sheetName val="Hoja1"/>
    </sheetNames>
    <sheetDataSet>
      <sheetData sheetId="0"/>
      <sheetData sheetId="1">
        <row r="8">
          <cell r="A8">
            <v>8436538811276</v>
          </cell>
          <cell r="B8" t="str">
            <v>LAMXXACEVGXXXXX0500M</v>
          </cell>
          <cell r="C8">
            <v>50151513</v>
          </cell>
          <cell r="D8" t="str">
            <v>Aceites vegetales o de planta comestibles</v>
          </cell>
          <cell r="E8">
            <v>1135</v>
          </cell>
          <cell r="F8" t="str">
            <v>Aceite de Oliva L'Amo Extra Virgen de 500 ml</v>
          </cell>
          <cell r="G8">
            <v>6</v>
          </cell>
          <cell r="H8" t="str">
            <v>Botella</v>
          </cell>
          <cell r="I8">
            <v>2520</v>
          </cell>
          <cell r="J8">
            <v>420</v>
          </cell>
        </row>
        <row r="10">
          <cell r="F10" t="str">
            <v>YBARRA- ESPAÑA</v>
          </cell>
        </row>
        <row r="11">
          <cell r="A11">
            <v>8410086010350</v>
          </cell>
          <cell r="B11" t="str">
            <v>YYBXXACEVGABQXX0500M</v>
          </cell>
          <cell r="C11">
            <v>50151500</v>
          </cell>
          <cell r="D11" t="str">
            <v>Grasas y aceites vegetales comestibles</v>
          </cell>
          <cell r="E11">
            <v>1356</v>
          </cell>
          <cell r="F11" t="str">
            <v>Aceite de Oliva YBarra Extra Virgen Arbequina 500 ml</v>
          </cell>
          <cell r="G11">
            <v>12</v>
          </cell>
          <cell r="H11" t="str">
            <v>Frasco</v>
          </cell>
          <cell r="I11">
            <v>1996.8000000000002</v>
          </cell>
          <cell r="J11">
            <v>166.4</v>
          </cell>
        </row>
        <row r="12">
          <cell r="A12">
            <v>8410086010329</v>
          </cell>
          <cell r="B12" t="str">
            <v>YYBXXACEVGHOJXX0500M</v>
          </cell>
          <cell r="C12">
            <v>50151500</v>
          </cell>
          <cell r="D12" t="str">
            <v>Grasas y aceites vegetales comestibles</v>
          </cell>
          <cell r="E12">
            <v>1357</v>
          </cell>
          <cell r="F12" t="str">
            <v>Aceite de Oliva YBarra Extra Virgen Hojiblanca 500 ml</v>
          </cell>
          <cell r="G12">
            <v>12</v>
          </cell>
          <cell r="H12" t="str">
            <v>Frasco</v>
          </cell>
          <cell r="I12">
            <v>1996.8000000000002</v>
          </cell>
          <cell r="J12">
            <v>166.4</v>
          </cell>
        </row>
        <row r="13">
          <cell r="A13">
            <v>8410086010336</v>
          </cell>
          <cell r="B13" t="str">
            <v>YYBXXACEVGPICXX0500M</v>
          </cell>
          <cell r="C13">
            <v>50151500</v>
          </cell>
          <cell r="D13" t="str">
            <v>Grasas y aceites vegetales comestibles</v>
          </cell>
          <cell r="E13">
            <v>1359</v>
          </cell>
          <cell r="F13" t="str">
            <v>Aceite de Oliva YBarra Extra Virgen Picual 500 ml</v>
          </cell>
          <cell r="G13">
            <v>12</v>
          </cell>
          <cell r="H13" t="str">
            <v>Frasco</v>
          </cell>
          <cell r="I13">
            <v>1996.8000000000002</v>
          </cell>
          <cell r="J13">
            <v>166.4</v>
          </cell>
        </row>
        <row r="14">
          <cell r="A14">
            <v>8410086000559</v>
          </cell>
          <cell r="B14" t="str">
            <v>YYBXXACEVGSLEXX0500M</v>
          </cell>
          <cell r="C14">
            <v>50151500</v>
          </cell>
          <cell r="D14" t="str">
            <v>Grasas y aceites vegetales comestibles</v>
          </cell>
          <cell r="E14">
            <v>1360</v>
          </cell>
          <cell r="F14" t="str">
            <v>Aceite de Oliva YBarra Extra Virgen Selección Esp.  500 ml</v>
          </cell>
          <cell r="G14">
            <v>12</v>
          </cell>
          <cell r="H14" t="str">
            <v>Frasco</v>
          </cell>
          <cell r="I14">
            <v>1996.8000000000002</v>
          </cell>
          <cell r="J14">
            <v>166.4</v>
          </cell>
        </row>
        <row r="16">
          <cell r="F16" t="str">
            <v>ACEITE EXTRA VIRGEN YBARRA</v>
          </cell>
        </row>
        <row r="17">
          <cell r="A17">
            <v>48327203537</v>
          </cell>
          <cell r="B17" t="str">
            <v>YYBXXACEVGSLAXX0250M</v>
          </cell>
          <cell r="C17">
            <v>50151500</v>
          </cell>
          <cell r="D17" t="str">
            <v>Grasas y aceites vegetales comestibles</v>
          </cell>
          <cell r="E17">
            <v>1361</v>
          </cell>
          <cell r="F17" t="str">
            <v>Aceite de Oliva YBarra Extra Virgen Selec Aromático 250 ml</v>
          </cell>
          <cell r="G17">
            <v>12</v>
          </cell>
          <cell r="H17" t="str">
            <v>Frasco</v>
          </cell>
          <cell r="I17">
            <v>1009.8000000000001</v>
          </cell>
          <cell r="J17">
            <v>84.15</v>
          </cell>
        </row>
        <row r="18">
          <cell r="A18">
            <v>48327203520</v>
          </cell>
          <cell r="B18" t="str">
            <v>YYBXXACEVGSLAXX0500M</v>
          </cell>
          <cell r="C18">
            <v>50151500</v>
          </cell>
          <cell r="D18" t="str">
            <v>Grasas y aceites vegetales comestibles</v>
          </cell>
          <cell r="E18">
            <v>1362</v>
          </cell>
          <cell r="F18" t="str">
            <v>Aceite de Oliva YBarra Extra Virgen Selec Aromático 500 ml</v>
          </cell>
          <cell r="G18">
            <v>12</v>
          </cell>
          <cell r="H18" t="str">
            <v>Frasco</v>
          </cell>
          <cell r="I18">
            <v>1875.6000000000001</v>
          </cell>
          <cell r="J18">
            <v>156.30000000000001</v>
          </cell>
        </row>
        <row r="19">
          <cell r="A19">
            <v>48327203513</v>
          </cell>
          <cell r="B19" t="str">
            <v>YYBXXACEVGSLAXX0750M</v>
          </cell>
          <cell r="C19">
            <v>50151500</v>
          </cell>
          <cell r="D19" t="str">
            <v>Grasas y aceites vegetales comestibles</v>
          </cell>
          <cell r="E19">
            <v>1363</v>
          </cell>
          <cell r="F19" t="str">
            <v>Aceite de Oliva YBarra Extra Virgen Selec Aromático 750 ml</v>
          </cell>
          <cell r="G19">
            <v>12</v>
          </cell>
          <cell r="H19" t="str">
            <v>Frasco</v>
          </cell>
          <cell r="I19">
            <v>2695.2</v>
          </cell>
          <cell r="J19">
            <v>224.6</v>
          </cell>
        </row>
        <row r="20">
          <cell r="A20">
            <v>48327203803</v>
          </cell>
          <cell r="B20" t="str">
            <v>YYBXXACEVGSLAXX1000M</v>
          </cell>
          <cell r="C20">
            <v>50151500</v>
          </cell>
          <cell r="D20" t="str">
            <v>Grasas y aceites vegetales comestibles</v>
          </cell>
          <cell r="E20">
            <v>1364</v>
          </cell>
          <cell r="F20" t="str">
            <v>Aceite de Oliva YBarra Extra Virgen Selec Aromático 1000 ml</v>
          </cell>
          <cell r="G20">
            <v>12</v>
          </cell>
          <cell r="H20" t="str">
            <v>Frasco</v>
          </cell>
          <cell r="I20">
            <v>3528</v>
          </cell>
          <cell r="J20">
            <v>294</v>
          </cell>
        </row>
        <row r="22">
          <cell r="F22" t="str">
            <v>ACEITE DE OLIVA YBARRA</v>
          </cell>
        </row>
        <row r="23">
          <cell r="A23">
            <v>48327102083</v>
          </cell>
          <cell r="B23" t="str">
            <v>YYBXXACREFLATXX0200M</v>
          </cell>
          <cell r="C23">
            <v>50151500</v>
          </cell>
          <cell r="D23" t="str">
            <v>Grasas y aceites vegetales comestibles</v>
          </cell>
          <cell r="E23">
            <v>1365</v>
          </cell>
          <cell r="F23" t="str">
            <v>Aceite de Oliva YBarra Lata de 200 ml</v>
          </cell>
          <cell r="G23">
            <v>20</v>
          </cell>
          <cell r="H23" t="str">
            <v>Lata</v>
          </cell>
          <cell r="I23">
            <v>1289</v>
          </cell>
          <cell r="J23">
            <v>64.45</v>
          </cell>
        </row>
        <row r="24">
          <cell r="A24">
            <v>48327102045</v>
          </cell>
          <cell r="B24" t="str">
            <v>YYBXXACREFLATXX0473M</v>
          </cell>
          <cell r="C24">
            <v>50151500</v>
          </cell>
          <cell r="D24" t="str">
            <v>Grasas y aceites vegetales comestibles</v>
          </cell>
          <cell r="E24">
            <v>1366</v>
          </cell>
          <cell r="F24" t="str">
            <v>Aceite de Oliva YBarra Lata de 473 ml</v>
          </cell>
          <cell r="G24">
            <v>24</v>
          </cell>
          <cell r="H24" t="str">
            <v>Lata</v>
          </cell>
          <cell r="I24">
            <v>3072</v>
          </cell>
          <cell r="J24">
            <v>128</v>
          </cell>
        </row>
        <row r="25">
          <cell r="A25">
            <v>48327102038</v>
          </cell>
          <cell r="B25" t="str">
            <v>YYBXXACREFLATXX0946M</v>
          </cell>
          <cell r="C25">
            <v>50151500</v>
          </cell>
          <cell r="D25" t="str">
            <v>Grasas y aceites vegetales comestibles</v>
          </cell>
          <cell r="E25">
            <v>1367</v>
          </cell>
          <cell r="F25" t="str">
            <v>Aceite de Oliva YBarra Lata de 946 ml</v>
          </cell>
          <cell r="G25">
            <v>15</v>
          </cell>
          <cell r="H25" t="str">
            <v>Lata</v>
          </cell>
          <cell r="I25">
            <v>3789.75</v>
          </cell>
          <cell r="J25">
            <v>252.65</v>
          </cell>
        </row>
        <row r="27">
          <cell r="F27" t="str">
            <v>ACEITE DE OLIVA YBARRA PET</v>
          </cell>
        </row>
        <row r="28">
          <cell r="A28">
            <v>8410086003178</v>
          </cell>
          <cell r="B28" t="str">
            <v>YYBXXACEVGXXXXX1000M</v>
          </cell>
          <cell r="C28">
            <v>50151513</v>
          </cell>
          <cell r="D28" t="str">
            <v>Aceites vegetales o de planta comestibles</v>
          </cell>
          <cell r="E28">
            <v>1401</v>
          </cell>
          <cell r="F28" t="str">
            <v>Aceite de Oliva YBarra Extra Virgen Pet 1000 ml</v>
          </cell>
          <cell r="G28">
            <v>12</v>
          </cell>
          <cell r="H28" t="str">
            <v>Botella</v>
          </cell>
          <cell r="I28">
            <v>3480</v>
          </cell>
          <cell r="J28">
            <v>290</v>
          </cell>
        </row>
        <row r="29">
          <cell r="A29">
            <v>8410086002966</v>
          </cell>
          <cell r="B29" t="str">
            <v>YYBXXACREFXXXXX1000M</v>
          </cell>
          <cell r="C29">
            <v>50151513</v>
          </cell>
          <cell r="D29" t="str">
            <v>Aceites vegetales o de planta comestibles</v>
          </cell>
          <cell r="E29">
            <v>1402</v>
          </cell>
          <cell r="F29" t="str">
            <v>Aceite de Oliva YBarra Pet 1000 ml</v>
          </cell>
          <cell r="G29">
            <v>12</v>
          </cell>
          <cell r="H29" t="str">
            <v>Pet</v>
          </cell>
          <cell r="I29">
            <v>3096</v>
          </cell>
          <cell r="J29">
            <v>258</v>
          </cell>
        </row>
        <row r="31">
          <cell r="F31" t="str">
            <v>ACEITUNAS YBARRA</v>
          </cell>
        </row>
        <row r="32">
          <cell r="A32">
            <v>8410086979312</v>
          </cell>
          <cell r="B32" t="str">
            <v>YYBXXAEMZNCHUXX0180G</v>
          </cell>
          <cell r="C32">
            <v>50171900</v>
          </cell>
          <cell r="D32" t="str">
            <v>Salmuera y salsa y aceitunas</v>
          </cell>
          <cell r="E32">
            <v>1369</v>
          </cell>
          <cell r="F32" t="str">
            <v>Aceitunas YBarra con Hueso Doy Pack de 180 g</v>
          </cell>
          <cell r="G32">
            <v>24</v>
          </cell>
          <cell r="H32" t="str">
            <v>Bolsa</v>
          </cell>
          <cell r="I32">
            <v>463.20000000000005</v>
          </cell>
          <cell r="J32">
            <v>19.3</v>
          </cell>
        </row>
        <row r="33">
          <cell r="A33">
            <v>8410086979305</v>
          </cell>
          <cell r="B33" t="str">
            <v>YYBXXAEMZNSHUXX0170G</v>
          </cell>
          <cell r="C33">
            <v>50171900</v>
          </cell>
          <cell r="D33" t="str">
            <v>Salmuera y salsa y aceitunas</v>
          </cell>
          <cell r="E33">
            <v>1371</v>
          </cell>
          <cell r="F33" t="str">
            <v>Aceitunas YBarra sin Hueso Doy Pack de 170 g</v>
          </cell>
          <cell r="G33">
            <v>24</v>
          </cell>
          <cell r="H33" t="str">
            <v>Bolsa</v>
          </cell>
          <cell r="I33">
            <v>463.20000000000005</v>
          </cell>
          <cell r="J33">
            <v>19.3</v>
          </cell>
        </row>
        <row r="34">
          <cell r="A34">
            <v>8410086979329</v>
          </cell>
          <cell r="B34" t="str">
            <v>YYBXXAERELPIMXX0180G</v>
          </cell>
          <cell r="C34">
            <v>50171900</v>
          </cell>
          <cell r="D34" t="str">
            <v>Salmuera y salsa y aceitunas</v>
          </cell>
          <cell r="E34">
            <v>1373</v>
          </cell>
          <cell r="F34" t="str">
            <v>Aceitunas Ybarra Rellenas de Pasta de Pimiento Doy de 180 g</v>
          </cell>
          <cell r="G34">
            <v>24</v>
          </cell>
          <cell r="H34" t="str">
            <v>Bolsa</v>
          </cell>
          <cell r="I34">
            <v>463.20000000000005</v>
          </cell>
          <cell r="J34">
            <v>19.3</v>
          </cell>
        </row>
        <row r="37">
          <cell r="F37" t="str">
            <v>VINAGRES YBARRA</v>
          </cell>
        </row>
        <row r="38">
          <cell r="A38">
            <v>8410086704112</v>
          </cell>
          <cell r="B38" t="str">
            <v>YYBXXVIBALXXXXX0250M</v>
          </cell>
          <cell r="C38">
            <v>50171700</v>
          </cell>
          <cell r="D38" t="str">
            <v>Vinagres y vinos de cocinar</v>
          </cell>
          <cell r="E38">
            <v>1375</v>
          </cell>
          <cell r="F38" t="str">
            <v>Vinagre YBarra Balsámico de 250 ml</v>
          </cell>
          <cell r="G38">
            <v>12</v>
          </cell>
          <cell r="H38" t="str">
            <v>Frasco</v>
          </cell>
          <cell r="I38">
            <v>606</v>
          </cell>
          <cell r="J38">
            <v>50.5</v>
          </cell>
        </row>
        <row r="39">
          <cell r="A39">
            <v>8410086704068</v>
          </cell>
          <cell r="B39" t="str">
            <v>YYBXXVIMZAXXXXX0250M</v>
          </cell>
          <cell r="C39">
            <v>50171707</v>
          </cell>
          <cell r="D39" t="str">
            <v>Vinagres</v>
          </cell>
          <cell r="E39">
            <v>1376</v>
          </cell>
          <cell r="F39" t="str">
            <v>Vinagre YBarra de Manzana de 250 ml</v>
          </cell>
          <cell r="G39">
            <v>12</v>
          </cell>
          <cell r="H39" t="str">
            <v>Frasco</v>
          </cell>
          <cell r="I39">
            <v>606</v>
          </cell>
          <cell r="J39">
            <v>50.5</v>
          </cell>
        </row>
        <row r="40">
          <cell r="A40">
            <v>8410086704075</v>
          </cell>
          <cell r="B40" t="str">
            <v>YYBXXVIVINXXXXX0250M</v>
          </cell>
          <cell r="C40">
            <v>50171700</v>
          </cell>
          <cell r="D40" t="str">
            <v>Vinagres y vinos de cocinar</v>
          </cell>
          <cell r="E40">
            <v>1377</v>
          </cell>
          <cell r="F40" t="str">
            <v>Vinagre Ybarra de Vino Tinto de 250 ml</v>
          </cell>
          <cell r="G40">
            <v>12</v>
          </cell>
          <cell r="H40" t="str">
            <v>Frasco</v>
          </cell>
          <cell r="I40">
            <v>606</v>
          </cell>
          <cell r="J40">
            <v>50.5</v>
          </cell>
        </row>
        <row r="42">
          <cell r="F42" t="str">
            <v>MAYONESA YBARRA</v>
          </cell>
        </row>
        <row r="43">
          <cell r="A43">
            <v>8410086310252</v>
          </cell>
          <cell r="B43" t="str">
            <v>YYBXXMYXXXCAOXX0400G</v>
          </cell>
          <cell r="C43">
            <v>50171800</v>
          </cell>
          <cell r="D43" t="str">
            <v>Salsas y condimentos y productos para untar</v>
          </cell>
          <cell r="E43">
            <v>1536</v>
          </cell>
          <cell r="F43" t="str">
            <v>Mayonesa Ybarra con Aceite de Oliva de 400 g</v>
          </cell>
          <cell r="G43">
            <v>8</v>
          </cell>
          <cell r="H43" t="str">
            <v>Frasco</v>
          </cell>
          <cell r="I43">
            <v>384</v>
          </cell>
          <cell r="J43">
            <v>48</v>
          </cell>
        </row>
        <row r="44">
          <cell r="A44">
            <v>8410086340105</v>
          </cell>
          <cell r="B44" t="str">
            <v>YYBXXMYXXXRDGXX0400G</v>
          </cell>
          <cell r="C44">
            <v>50171800</v>
          </cell>
          <cell r="D44" t="str">
            <v>Salsas y condimentos y productos para untar</v>
          </cell>
          <cell r="E44">
            <v>1538</v>
          </cell>
          <cell r="F44" t="str">
            <v>Mayonesa Ybarra Reducida en Grasa de 400 g</v>
          </cell>
          <cell r="G44">
            <v>8</v>
          </cell>
          <cell r="H44" t="str">
            <v>Frasco</v>
          </cell>
          <cell r="I44">
            <v>384</v>
          </cell>
          <cell r="J44">
            <v>48</v>
          </cell>
        </row>
        <row r="45">
          <cell r="A45">
            <v>8410086340112</v>
          </cell>
          <cell r="B45" t="str">
            <v>YYBXXMYXXXSAZXX0400G</v>
          </cell>
          <cell r="C45">
            <v>50171800</v>
          </cell>
          <cell r="D45" t="str">
            <v>Salsas y condimentos y productos para untar</v>
          </cell>
          <cell r="E45">
            <v>1537</v>
          </cell>
          <cell r="F45" t="str">
            <v>Mayonesa Ybarra Sin Azucar de 400 g</v>
          </cell>
          <cell r="G45">
            <v>8</v>
          </cell>
          <cell r="H45" t="str">
            <v>Frasco</v>
          </cell>
          <cell r="I45">
            <v>384</v>
          </cell>
          <cell r="J45">
            <v>48</v>
          </cell>
        </row>
        <row r="47">
          <cell r="J47" t="str">
            <v>Pagina 1</v>
          </cell>
        </row>
        <row r="48">
          <cell r="A48" t="str">
            <v>CODIGO DE BARRAS</v>
          </cell>
          <cell r="B48" t="str">
            <v xml:space="preserve">CLAVE  PZA ACCPAC </v>
          </cell>
          <cell r="C48" t="str">
            <v>CLAVE PROD SERV</v>
          </cell>
          <cell r="D48" t="str">
            <v>DESCRIPCION</v>
          </cell>
          <cell r="E48" t="str">
            <v>CDG GENERICO</v>
          </cell>
          <cell r="F48" t="str">
            <v>DESCRIPCION DEL PRODUCTO</v>
          </cell>
          <cell r="G48" t="str">
            <v>PIEZAS POR CAJA</v>
          </cell>
          <cell r="H48" t="str">
            <v>EMPAQUE</v>
          </cell>
          <cell r="I48" t="str">
            <v>PRECIO POR CAJA</v>
          </cell>
          <cell r="J48" t="str">
            <v xml:space="preserve">PRECIO UNITARIO </v>
          </cell>
        </row>
        <row r="50">
          <cell r="E50" t="str">
            <v>ACEITES DE OLIVA</v>
          </cell>
        </row>
        <row r="51">
          <cell r="F51" t="str">
            <v>FILIPPO BERIO ACEITE - ITALIA</v>
          </cell>
        </row>
        <row r="52">
          <cell r="A52">
            <v>41736018143</v>
          </cell>
          <cell r="B52" t="str">
            <v>BERXXACEVGGFTXX0500M</v>
          </cell>
          <cell r="C52">
            <v>50151513</v>
          </cell>
          <cell r="D52" t="str">
            <v>Aceites vegetales o de planta comestibles</v>
          </cell>
          <cell r="E52">
            <v>217</v>
          </cell>
          <cell r="F52" t="str">
            <v>Aceite de Oliva Filippo Berio Gusto Frutt Ex .V. de 500 ml</v>
          </cell>
          <cell r="G52">
            <v>12</v>
          </cell>
          <cell r="H52" t="str">
            <v>Botella</v>
          </cell>
          <cell r="I52">
            <v>1802.076</v>
          </cell>
          <cell r="J52">
            <v>150.173</v>
          </cell>
        </row>
        <row r="53">
          <cell r="A53">
            <v>8002210123090</v>
          </cell>
          <cell r="B53" t="str">
            <v>BERXXACEVGSPRXX0200M</v>
          </cell>
          <cell r="C53">
            <v>50151513</v>
          </cell>
          <cell r="D53" t="str">
            <v>Aceites vegetales o de planta comestibles</v>
          </cell>
          <cell r="E53">
            <v>220</v>
          </cell>
          <cell r="F53" t="str">
            <v>Aceite de Oliva Filippo Berio Extra Virgen Spray de 200 ml</v>
          </cell>
          <cell r="G53">
            <v>6</v>
          </cell>
          <cell r="H53" t="str">
            <v>Botella</v>
          </cell>
          <cell r="I53">
            <v>619.96199999999999</v>
          </cell>
          <cell r="J53">
            <v>103.327</v>
          </cell>
        </row>
        <row r="54">
          <cell r="A54">
            <v>417360101610</v>
          </cell>
          <cell r="B54" t="str">
            <v>BERXXACEVGXXXXX0250M</v>
          </cell>
          <cell r="C54">
            <v>50151513</v>
          </cell>
          <cell r="D54" t="str">
            <v>Aceites vegetales o de planta comestibles</v>
          </cell>
          <cell r="E54">
            <v>221</v>
          </cell>
          <cell r="F54" t="str">
            <v>Aceite de Oliva Filippo Berio Extra Virgen de 250 ml</v>
          </cell>
          <cell r="G54">
            <v>12</v>
          </cell>
          <cell r="H54" t="str">
            <v>Botella</v>
          </cell>
          <cell r="I54">
            <v>1007.76</v>
          </cell>
          <cell r="J54">
            <v>83.98</v>
          </cell>
        </row>
        <row r="55">
          <cell r="A55">
            <v>41736010130</v>
          </cell>
          <cell r="B55" t="str">
            <v>BERXXACEVGXXXXX0750M</v>
          </cell>
          <cell r="C55">
            <v>50151513</v>
          </cell>
          <cell r="D55" t="str">
            <v>Aceites vegetales o de planta comestibles</v>
          </cell>
          <cell r="E55">
            <v>222</v>
          </cell>
          <cell r="F55" t="str">
            <v>Aceite de Oliva Filippo Berio Extra Virgen de 750 ml</v>
          </cell>
          <cell r="G55">
            <v>12</v>
          </cell>
          <cell r="H55" t="str">
            <v>Botella</v>
          </cell>
          <cell r="I55">
            <v>2757.864</v>
          </cell>
          <cell r="J55">
            <v>229.822</v>
          </cell>
        </row>
        <row r="56">
          <cell r="A56">
            <v>41736010123</v>
          </cell>
          <cell r="B56" t="str">
            <v>BERXXACEVGXXXXX1000M</v>
          </cell>
          <cell r="C56">
            <v>50151513</v>
          </cell>
          <cell r="D56" t="str">
            <v>Aceites vegetales o de planta comestibles</v>
          </cell>
          <cell r="E56">
            <v>223</v>
          </cell>
          <cell r="F56" t="str">
            <v>Aceite de Oliva Filippo Berio Extra Virgen de 1000 ml</v>
          </cell>
          <cell r="G56">
            <v>12</v>
          </cell>
          <cell r="H56" t="str">
            <v>Botella</v>
          </cell>
          <cell r="I56">
            <v>3530.2799999999997</v>
          </cell>
          <cell r="J56">
            <v>294.19</v>
          </cell>
        </row>
        <row r="57">
          <cell r="A57">
            <v>8002210113381</v>
          </cell>
          <cell r="B57" t="str">
            <v>BERXXACEVGXXXXX5000M</v>
          </cell>
          <cell r="C57">
            <v>50151513</v>
          </cell>
          <cell r="D57" t="str">
            <v>Aceites vegetales o de planta comestibles</v>
          </cell>
          <cell r="E57">
            <v>224</v>
          </cell>
          <cell r="F57" t="str">
            <v>Aceite de Oliva Filippo Berio Extra Virgen de 5000 ml</v>
          </cell>
          <cell r="G57">
            <v>3</v>
          </cell>
          <cell r="H57" t="str">
            <v>Botella</v>
          </cell>
          <cell r="I57">
            <v>3840</v>
          </cell>
          <cell r="J57">
            <v>1280</v>
          </cell>
        </row>
        <row r="58">
          <cell r="A58">
            <v>41736030138</v>
          </cell>
          <cell r="B58" t="str">
            <v>BERXXACEXLXXXXX0750M</v>
          </cell>
          <cell r="C58">
            <v>50151513</v>
          </cell>
          <cell r="D58" t="str">
            <v>Aceites vegetales o de planta comestibles</v>
          </cell>
          <cell r="E58">
            <v>226</v>
          </cell>
          <cell r="F58" t="str">
            <v>Aceite de Oliva Filippo Berio Suave Sabor de 750 ml</v>
          </cell>
          <cell r="G58">
            <v>12</v>
          </cell>
          <cell r="H58" t="str">
            <v>Botella</v>
          </cell>
          <cell r="I58">
            <v>2613.8627999999999</v>
          </cell>
          <cell r="J58">
            <v>217.8219</v>
          </cell>
        </row>
        <row r="59">
          <cell r="A59">
            <v>41736001909</v>
          </cell>
          <cell r="B59" t="str">
            <v>BERXXACPURXXXXX0250M</v>
          </cell>
          <cell r="C59">
            <v>50151513</v>
          </cell>
          <cell r="D59" t="str">
            <v>Aceites vegetales o de planta comestibles</v>
          </cell>
          <cell r="E59">
            <v>228</v>
          </cell>
          <cell r="F59" t="str">
            <v>Aceite de Oliva Filippo Berio 100% Puro de 250 ml</v>
          </cell>
          <cell r="G59">
            <v>12</v>
          </cell>
          <cell r="H59" t="str">
            <v>Botella</v>
          </cell>
          <cell r="I59">
            <v>943.86599999999999</v>
          </cell>
          <cell r="J59">
            <v>78.655500000000004</v>
          </cell>
        </row>
        <row r="60">
          <cell r="A60">
            <v>41736001602</v>
          </cell>
          <cell r="B60" t="str">
            <v>BERXXACPURXXXXX0750M</v>
          </cell>
          <cell r="C60">
            <v>50151513</v>
          </cell>
          <cell r="D60" t="str">
            <v>Aceites vegetales o de planta comestibles</v>
          </cell>
          <cell r="E60">
            <v>229</v>
          </cell>
          <cell r="F60" t="str">
            <v>Aceite de Oliva Filippo Berio 100% Puro de 0750 ml</v>
          </cell>
          <cell r="G60">
            <v>12</v>
          </cell>
          <cell r="H60" t="str">
            <v>Botella</v>
          </cell>
          <cell r="I60">
            <v>2390.8451999999997</v>
          </cell>
          <cell r="J60">
            <v>199.2371</v>
          </cell>
        </row>
        <row r="61">
          <cell r="A61">
            <v>8002210113442</v>
          </cell>
          <cell r="B61" t="str">
            <v>BERXXACPURXXXXX5000M</v>
          </cell>
          <cell r="C61">
            <v>50151513</v>
          </cell>
          <cell r="D61" t="str">
            <v>Aceites vegetales o de planta comestibles</v>
          </cell>
          <cell r="E61">
            <v>231</v>
          </cell>
          <cell r="F61" t="str">
            <v>Aceite de Oliva Filippo Berio 100% Puro de 5000 ml</v>
          </cell>
          <cell r="G61">
            <v>3</v>
          </cell>
          <cell r="H61" t="str">
            <v>Botella</v>
          </cell>
          <cell r="I61">
            <v>3727.962</v>
          </cell>
          <cell r="J61">
            <v>1242.654</v>
          </cell>
        </row>
        <row r="62">
          <cell r="A62">
            <v>8002210130418</v>
          </cell>
          <cell r="B62" t="str">
            <v>BERXXACEVGGFTXX1000M</v>
          </cell>
          <cell r="C62">
            <v>50151513</v>
          </cell>
          <cell r="D62" t="str">
            <v>Aceites vegetales o de planta comestibles</v>
          </cell>
          <cell r="E62">
            <v>1257</v>
          </cell>
          <cell r="F62" t="str">
            <v>Aceite de Oliva Filippo Berio Gusto Frutt Ex .V. de 1000 ml</v>
          </cell>
          <cell r="G62">
            <v>12</v>
          </cell>
          <cell r="H62" t="str">
            <v>Botella</v>
          </cell>
          <cell r="I62">
            <v>3530.2799999999997</v>
          </cell>
          <cell r="J62">
            <v>294.19</v>
          </cell>
        </row>
        <row r="63">
          <cell r="E63" t="str">
            <v>ACEITES DE OLIVA</v>
          </cell>
        </row>
        <row r="65">
          <cell r="F65" t="str">
            <v>PLANETA ACEITE - ITALIA</v>
          </cell>
        </row>
        <row r="66">
          <cell r="A66">
            <v>8020735000238</v>
          </cell>
          <cell r="B66" t="str">
            <v>PLAXXACEVGORGXX0500M</v>
          </cell>
          <cell r="C66">
            <v>50151513</v>
          </cell>
          <cell r="D66" t="str">
            <v>Aceites vegetales o de planta comestibles</v>
          </cell>
          <cell r="E66">
            <v>1839</v>
          </cell>
          <cell r="F66" t="str">
            <v>Aceite Oliva Extravirgen Planeta OrgTradicional Blend 500 ml</v>
          </cell>
          <cell r="G66">
            <v>6</v>
          </cell>
          <cell r="H66" t="str">
            <v>Botella</v>
          </cell>
          <cell r="I66">
            <v>2100</v>
          </cell>
          <cell r="J66">
            <v>350</v>
          </cell>
        </row>
        <row r="67">
          <cell r="E67" t="str">
            <v xml:space="preserve">  ABARROTES</v>
          </cell>
        </row>
        <row r="69">
          <cell r="E69" t="str">
            <v>PESTOS</v>
          </cell>
        </row>
        <row r="70">
          <cell r="F70" t="str">
            <v>FILIPPO BERIO - ITALIA</v>
          </cell>
        </row>
        <row r="71">
          <cell r="A71">
            <v>8002210112445</v>
          </cell>
          <cell r="B71" t="str">
            <v>BERXXSAPESCLAXX0190G</v>
          </cell>
          <cell r="C71">
            <v>50171831</v>
          </cell>
          <cell r="D71" t="str">
            <v>Salsas para cocinar</v>
          </cell>
          <cell r="E71">
            <v>236</v>
          </cell>
          <cell r="F71" t="str">
            <v>Salsa Pesto Filippo Berio Clásico de 190 gr</v>
          </cell>
          <cell r="G71">
            <v>6</v>
          </cell>
          <cell r="H71" t="str">
            <v>Frasco</v>
          </cell>
          <cell r="I71">
            <v>331.79999999999995</v>
          </cell>
          <cell r="J71">
            <v>55.3</v>
          </cell>
        </row>
        <row r="72">
          <cell r="A72">
            <v>8002210125209</v>
          </cell>
          <cell r="B72" t="str">
            <v>BERXXSAPESTMRXX0190G</v>
          </cell>
          <cell r="C72">
            <v>50171831</v>
          </cell>
          <cell r="D72" t="str">
            <v>Salsas para cocinar</v>
          </cell>
          <cell r="E72">
            <v>238</v>
          </cell>
          <cell r="F72" t="str">
            <v>Salsa Pesto Filippo Berio Tomate y Ricota de 190 gr</v>
          </cell>
          <cell r="G72">
            <v>6</v>
          </cell>
          <cell r="H72" t="str">
            <v>Frasco</v>
          </cell>
          <cell r="I72">
            <v>331.79999999999995</v>
          </cell>
          <cell r="J72">
            <v>55.3</v>
          </cell>
        </row>
        <row r="73">
          <cell r="A73">
            <v>8002210112704</v>
          </cell>
          <cell r="B73" t="str">
            <v>BERXXSAPESTOSXX0190G</v>
          </cell>
          <cell r="C73">
            <v>50171831</v>
          </cell>
          <cell r="D73" t="str">
            <v>Salsas para cocinar</v>
          </cell>
          <cell r="E73">
            <v>239</v>
          </cell>
          <cell r="F73" t="str">
            <v>Salsa Pesto Filippo Berio Tomate Seco de 190 gr</v>
          </cell>
          <cell r="G73">
            <v>6</v>
          </cell>
          <cell r="H73" t="str">
            <v>Frasco</v>
          </cell>
          <cell r="I73">
            <v>331.79999999999995</v>
          </cell>
          <cell r="J73">
            <v>55.3</v>
          </cell>
        </row>
        <row r="74">
          <cell r="E74" t="str">
            <v xml:space="preserve">  ABARROTES</v>
          </cell>
        </row>
        <row r="75">
          <cell r="E75" t="str">
            <v xml:space="preserve">MUTTI´S </v>
          </cell>
        </row>
        <row r="76">
          <cell r="F76" t="str">
            <v>MUTTI - ITALIA</v>
          </cell>
        </row>
        <row r="77">
          <cell r="A77">
            <v>80042556</v>
          </cell>
          <cell r="B77" t="str">
            <v>MUTXXPLTOMXXXXX0400G</v>
          </cell>
          <cell r="C77">
            <v>50406500</v>
          </cell>
          <cell r="D77" t="str">
            <v>Tomates</v>
          </cell>
          <cell r="E77">
            <v>657</v>
          </cell>
          <cell r="F77" t="str">
            <v>Pulpa de Tomate Mutti Finamente Picados de 400 gr</v>
          </cell>
          <cell r="G77">
            <v>12</v>
          </cell>
          <cell r="H77" t="str">
            <v>Lata</v>
          </cell>
          <cell r="I77">
            <v>690.84</v>
          </cell>
          <cell r="J77">
            <v>57.57</v>
          </cell>
        </row>
        <row r="78">
          <cell r="A78">
            <v>8005110630408</v>
          </cell>
          <cell r="B78" t="str">
            <v>MUTXXPUTOMXXXXX0400G</v>
          </cell>
          <cell r="C78">
            <v>50406500</v>
          </cell>
          <cell r="D78" t="str">
            <v>Tomates</v>
          </cell>
          <cell r="E78">
            <v>659</v>
          </cell>
          <cell r="F78" t="str">
            <v>Pure de Tomate Mutti Passata de 400 gr</v>
          </cell>
          <cell r="G78">
            <v>12</v>
          </cell>
          <cell r="H78" t="str">
            <v>Frasco</v>
          </cell>
          <cell r="I78">
            <v>894.24</v>
          </cell>
          <cell r="J78">
            <v>74.52</v>
          </cell>
        </row>
        <row r="79">
          <cell r="A79">
            <v>8005110551215</v>
          </cell>
          <cell r="B79" t="str">
            <v>MUTSATOPIZAROXX0400G</v>
          </cell>
          <cell r="C79">
            <v>50171831</v>
          </cell>
          <cell r="D79" t="str">
            <v>Salsas para cocinar</v>
          </cell>
          <cell r="E79">
            <v>1657</v>
          </cell>
          <cell r="F79" t="str">
            <v>Salsa Mutti Para Pizza Aromatizada de 400 g</v>
          </cell>
          <cell r="G79">
            <v>6</v>
          </cell>
          <cell r="H79" t="str">
            <v>Frasco</v>
          </cell>
          <cell r="I79">
            <v>435.72</v>
          </cell>
          <cell r="J79">
            <v>72.62</v>
          </cell>
        </row>
        <row r="80">
          <cell r="A80">
            <v>8005110060007</v>
          </cell>
          <cell r="B80" t="str">
            <v>MUTXXTOXXXPLSXX0400G</v>
          </cell>
          <cell r="C80">
            <v>50406500</v>
          </cell>
          <cell r="D80" t="str">
            <v>Tomates</v>
          </cell>
          <cell r="E80">
            <v>664</v>
          </cell>
          <cell r="F80" t="str">
            <v>Tomates Mutti Pelados de 400 gr</v>
          </cell>
          <cell r="G80">
            <v>24</v>
          </cell>
          <cell r="H80" t="str">
            <v>Lata</v>
          </cell>
          <cell r="I80">
            <v>1381.68</v>
          </cell>
          <cell r="J80">
            <v>57.57</v>
          </cell>
        </row>
        <row r="81">
          <cell r="A81">
            <v>8005110043109</v>
          </cell>
          <cell r="B81" t="str">
            <v>MUTXXTOXXXPLSXX2500G</v>
          </cell>
          <cell r="C81">
            <v>50406500</v>
          </cell>
          <cell r="D81" t="str">
            <v>Tomates</v>
          </cell>
          <cell r="E81">
            <v>665</v>
          </cell>
          <cell r="F81" t="str">
            <v>Tomates Mutti Pelados de 2500 gr</v>
          </cell>
          <cell r="G81">
            <v>6</v>
          </cell>
          <cell r="H81" t="str">
            <v>Lata</v>
          </cell>
          <cell r="I81">
            <v>1598.04</v>
          </cell>
          <cell r="J81">
            <v>266.33999999999997</v>
          </cell>
        </row>
        <row r="82">
          <cell r="A82">
            <v>80042532</v>
          </cell>
          <cell r="B82" t="str">
            <v>MUTXXCTTOMXXXXX0130G</v>
          </cell>
          <cell r="C82">
            <v>50406500</v>
          </cell>
          <cell r="D82" t="str">
            <v>Tomates</v>
          </cell>
          <cell r="E82">
            <v>1348</v>
          </cell>
          <cell r="F82" t="str">
            <v>Concentrado Mutti Doble de Tomate 130g</v>
          </cell>
          <cell r="G82">
            <v>24</v>
          </cell>
          <cell r="H82" t="str">
            <v>Tubo</v>
          </cell>
          <cell r="I82">
            <v>1387.1999999999998</v>
          </cell>
          <cell r="J82">
            <v>57.8</v>
          </cell>
        </row>
        <row r="83">
          <cell r="A83">
            <v>8005110518003</v>
          </cell>
          <cell r="B83" t="str">
            <v>MUTXXSATOMCHPXX0400G</v>
          </cell>
          <cell r="C83">
            <v>50171831</v>
          </cell>
          <cell r="D83" t="str">
            <v>Salsas para cocinar</v>
          </cell>
          <cell r="E83">
            <v>1548</v>
          </cell>
          <cell r="F83" t="str">
            <v>Salsa Mutti de Tomate con Chile Picante de 400 g</v>
          </cell>
          <cell r="G83">
            <v>6</v>
          </cell>
          <cell r="H83" t="str">
            <v>Frasco</v>
          </cell>
          <cell r="I83">
            <v>529.79999999999995</v>
          </cell>
          <cell r="J83">
            <v>88.3</v>
          </cell>
        </row>
        <row r="84">
          <cell r="A84">
            <v>8005110000775</v>
          </cell>
          <cell r="B84" t="str">
            <v>MUTNVSATOMPAGXX0400G</v>
          </cell>
          <cell r="C84">
            <v>50171831</v>
          </cell>
          <cell r="D84" t="str">
            <v>Salsas para cocinar</v>
          </cell>
          <cell r="E84">
            <v>1547</v>
          </cell>
          <cell r="F84" t="str">
            <v>Salsa Mutti de Tomate con Queso Parmigiano Reggiano 400 g</v>
          </cell>
          <cell r="G84">
            <v>6</v>
          </cell>
          <cell r="H84" t="str">
            <v>Frasco</v>
          </cell>
          <cell r="I84">
            <v>529.79999999999995</v>
          </cell>
          <cell r="J84">
            <v>88.3</v>
          </cell>
        </row>
        <row r="85">
          <cell r="A85">
            <v>8005110516009</v>
          </cell>
          <cell r="B85" t="str">
            <v>MUTXXSATOMACEXX0400G</v>
          </cell>
          <cell r="C85">
            <v>50171831</v>
          </cell>
          <cell r="D85" t="str">
            <v>Salsas para cocinar</v>
          </cell>
          <cell r="E85">
            <v>1545</v>
          </cell>
          <cell r="F85" t="str">
            <v>Salsa Mutti de Tomate con Aceituna de 400 g</v>
          </cell>
          <cell r="G85">
            <v>6</v>
          </cell>
          <cell r="H85" t="str">
            <v>Frasco</v>
          </cell>
          <cell r="I85">
            <v>529.79999999999995</v>
          </cell>
          <cell r="J85">
            <v>88.3</v>
          </cell>
        </row>
        <row r="86">
          <cell r="A86">
            <v>8005110517006</v>
          </cell>
          <cell r="B86" t="str">
            <v>MUTXXSATOMALBXX0400G</v>
          </cell>
          <cell r="C86">
            <v>50171831</v>
          </cell>
          <cell r="D86" t="str">
            <v>Salsas para cocinar</v>
          </cell>
          <cell r="E86">
            <v>1546</v>
          </cell>
          <cell r="F86" t="str">
            <v>Salsa Mutti de Tomate con Albahaca de 400 g</v>
          </cell>
          <cell r="G86">
            <v>6</v>
          </cell>
          <cell r="H86" t="str">
            <v>Frasco</v>
          </cell>
          <cell r="I86">
            <v>529.79999999999995</v>
          </cell>
          <cell r="J86">
            <v>88.3</v>
          </cell>
        </row>
        <row r="87">
          <cell r="A87">
            <v>8005110550508</v>
          </cell>
          <cell r="B87" t="str">
            <v>MUTXXTOXXXDTTXX0400G</v>
          </cell>
          <cell r="C87">
            <v>50466400</v>
          </cell>
          <cell r="D87" t="str">
            <v>Tomates en lata o en frasco</v>
          </cell>
          <cell r="E87">
            <v>1352</v>
          </cell>
          <cell r="F87" t="str">
            <v>Tomates Mutti Ciliegini (tomates Cherry) de 400 g</v>
          </cell>
          <cell r="G87">
            <v>6</v>
          </cell>
          <cell r="H87" t="str">
            <v>Frasco</v>
          </cell>
          <cell r="I87">
            <v>400.56000000000006</v>
          </cell>
          <cell r="J87">
            <v>66.760000000000005</v>
          </cell>
        </row>
        <row r="88">
          <cell r="A88">
            <v>8005110002984</v>
          </cell>
          <cell r="B88" t="str">
            <v>MUTXXSAPESAMLXX0180G</v>
          </cell>
          <cell r="C88">
            <v>50171831</v>
          </cell>
          <cell r="D88" t="str">
            <v>Salsas para cocinar</v>
          </cell>
          <cell r="E88">
            <v>1706</v>
          </cell>
          <cell r="F88" t="str">
            <v>Salsa Pesto Mutti Amarillo de 180 g</v>
          </cell>
          <cell r="G88">
            <v>12</v>
          </cell>
          <cell r="H88" t="str">
            <v>Frasco</v>
          </cell>
          <cell r="I88">
            <v>930</v>
          </cell>
          <cell r="J88">
            <v>77.5</v>
          </cell>
        </row>
        <row r="89">
          <cell r="A89">
            <v>8005110001598</v>
          </cell>
          <cell r="B89" t="str">
            <v>MUTXXSAPESNAJXX0180G</v>
          </cell>
          <cell r="C89">
            <v>50171831</v>
          </cell>
          <cell r="D89" t="str">
            <v>Salsas para cocinar</v>
          </cell>
          <cell r="E89">
            <v>1707</v>
          </cell>
          <cell r="F89" t="str">
            <v>Salsa Pesto Mutti Naranja de 180 g</v>
          </cell>
          <cell r="G89">
            <v>12</v>
          </cell>
          <cell r="H89" t="str">
            <v>Frasco</v>
          </cell>
          <cell r="I89">
            <v>930</v>
          </cell>
          <cell r="J89">
            <v>77.5</v>
          </cell>
        </row>
        <row r="90">
          <cell r="A90">
            <v>8005110001550</v>
          </cell>
          <cell r="B90" t="str">
            <v>MUTXXSAPESROJXX0180G</v>
          </cell>
          <cell r="C90">
            <v>50171831</v>
          </cell>
          <cell r="D90" t="str">
            <v>Salsas para cocinar</v>
          </cell>
          <cell r="E90">
            <v>1708</v>
          </cell>
          <cell r="F90" t="str">
            <v>Salsa Pesto Mutti Rojo de 180 g</v>
          </cell>
          <cell r="G90">
            <v>12</v>
          </cell>
          <cell r="H90" t="str">
            <v>Frasco</v>
          </cell>
          <cell r="I90">
            <v>930</v>
          </cell>
          <cell r="J90">
            <v>77.5</v>
          </cell>
        </row>
        <row r="92">
          <cell r="A92" t="str">
            <v>ABARROTES</v>
          </cell>
        </row>
        <row r="93">
          <cell r="E93" t="str">
            <v>DE CECCO - ITALIA</v>
          </cell>
        </row>
        <row r="94">
          <cell r="F94" t="str">
            <v>Pasta de Sémola de Grano Formas Especiales</v>
          </cell>
        </row>
        <row r="95">
          <cell r="A95">
            <v>8001250110015</v>
          </cell>
          <cell r="B95" t="str">
            <v>DCEXXPANORLDRXX0500G</v>
          </cell>
          <cell r="C95">
            <v>50192900</v>
          </cell>
          <cell r="D95" t="str">
            <v>Pasta o tallarines natural</v>
          </cell>
          <cell r="E95">
            <v>367</v>
          </cell>
          <cell r="F95" t="str">
            <v>Pasta de Cecco Lasagna Larga dopiia ricci De Sémola de 500gr</v>
          </cell>
          <cell r="G95">
            <v>24</v>
          </cell>
          <cell r="H95" t="str">
            <v>Paquete</v>
          </cell>
          <cell r="I95">
            <v>2088</v>
          </cell>
          <cell r="J95">
            <v>87</v>
          </cell>
        </row>
        <row r="96">
          <cell r="A96">
            <v>8001250152091</v>
          </cell>
          <cell r="B96" t="str">
            <v>DCEXXPANORNCA180500G</v>
          </cell>
          <cell r="C96">
            <v>50192900</v>
          </cell>
          <cell r="D96" t="str">
            <v>Pasta o tallarines natural</v>
          </cell>
          <cell r="E96">
            <v>1458</v>
          </cell>
          <cell r="F96" t="str">
            <v>Pasta De Cecco Nidi Capelli D Angelo De Sémola de 500 gr</v>
          </cell>
          <cell r="G96">
            <v>8</v>
          </cell>
          <cell r="H96" t="str">
            <v>Paquete</v>
          </cell>
          <cell r="I96">
            <v>702</v>
          </cell>
          <cell r="J96">
            <v>87.75</v>
          </cell>
        </row>
        <row r="97">
          <cell r="A97">
            <v>8001250152336</v>
          </cell>
          <cell r="B97" t="str">
            <v>DCEXXPANORNFT180500G</v>
          </cell>
          <cell r="C97">
            <v>50192900</v>
          </cell>
          <cell r="D97" t="str">
            <v>Pasta o tallarines natural</v>
          </cell>
          <cell r="E97">
            <v>1459</v>
          </cell>
          <cell r="F97" t="str">
            <v>Pasta De Cecco Nidi Fettuccine De Sémola de 500 gr</v>
          </cell>
          <cell r="G97">
            <v>8</v>
          </cell>
          <cell r="H97" t="str">
            <v>Paquete</v>
          </cell>
          <cell r="I97">
            <v>702</v>
          </cell>
          <cell r="J97">
            <v>87.75</v>
          </cell>
        </row>
        <row r="98">
          <cell r="A98">
            <v>8001250152039</v>
          </cell>
          <cell r="B98" t="str">
            <v>DCEXXPANORTAGXX0500G</v>
          </cell>
          <cell r="C98">
            <v>50192900</v>
          </cell>
          <cell r="D98" t="str">
            <v>Pasta o tallarines natural</v>
          </cell>
          <cell r="E98">
            <v>1483</v>
          </cell>
          <cell r="F98" t="str">
            <v>Pasta De Cecco de Semola Nidi Tagliatelle de 500g</v>
          </cell>
          <cell r="G98">
            <v>8</v>
          </cell>
          <cell r="H98" t="str">
            <v>Paquete</v>
          </cell>
          <cell r="I98">
            <v>702</v>
          </cell>
          <cell r="J98">
            <v>87.75</v>
          </cell>
        </row>
        <row r="100">
          <cell r="J100" t="str">
            <v>Pagina 2</v>
          </cell>
        </row>
        <row r="101">
          <cell r="A101" t="str">
            <v>CODIGO DE BARRAS</v>
          </cell>
          <cell r="B101" t="str">
            <v xml:space="preserve">CLAVE  PZA ACCPAC </v>
          </cell>
          <cell r="C101" t="str">
            <v>CLAVE PROD SERV</v>
          </cell>
          <cell r="D101" t="str">
            <v>DESCRIPCION</v>
          </cell>
          <cell r="E101" t="str">
            <v>CDG GENERICO</v>
          </cell>
          <cell r="F101" t="str">
            <v>DESCRIPCION DEL PRODUCTO</v>
          </cell>
          <cell r="G101" t="str">
            <v>PIEZAS POR CAJA</v>
          </cell>
          <cell r="H101" t="str">
            <v>EMPAQUE</v>
          </cell>
          <cell r="I101" t="str">
            <v>PRECIO POR CAJA</v>
          </cell>
          <cell r="J101" t="str">
            <v xml:space="preserve">PRECIO UNITARIO </v>
          </cell>
        </row>
        <row r="102">
          <cell r="A102" t="str">
            <v>ABARROTES</v>
          </cell>
        </row>
        <row r="103">
          <cell r="E103" t="str">
            <v xml:space="preserve">             DE CECCO - ITALIA</v>
          </cell>
        </row>
        <row r="105">
          <cell r="F105" t="str">
            <v>Pasta de Sémola al Huevo</v>
          </cell>
        </row>
        <row r="106">
          <cell r="A106">
            <v>8001250201003</v>
          </cell>
          <cell r="B106" t="str">
            <v>DCEXXPACHUCANXX0250G</v>
          </cell>
          <cell r="C106">
            <v>50192900</v>
          </cell>
          <cell r="D106" t="str">
            <v>Pasta o tallarines natural</v>
          </cell>
          <cell r="E106">
            <v>346</v>
          </cell>
          <cell r="F106" t="str">
            <v>Pasta De Cecco Canelloni Con Huevo de 250 gr</v>
          </cell>
          <cell r="G106">
            <v>12</v>
          </cell>
          <cell r="H106" t="str">
            <v>Paquete</v>
          </cell>
          <cell r="I106">
            <v>1107.5999999999999</v>
          </cell>
          <cell r="J106">
            <v>92.3</v>
          </cell>
        </row>
        <row r="107">
          <cell r="A107">
            <v>8001250201034</v>
          </cell>
          <cell r="B107" t="str">
            <v>DCEXXPACHUFETXX0250G</v>
          </cell>
          <cell r="C107">
            <v>50192900</v>
          </cell>
          <cell r="D107" t="str">
            <v>Pasta o tallarines natural</v>
          </cell>
          <cell r="E107">
            <v>347</v>
          </cell>
          <cell r="F107" t="str">
            <v>Pasta De Cecco Fettuccine Con Huevo de 250 gr</v>
          </cell>
          <cell r="G107">
            <v>12</v>
          </cell>
          <cell r="H107" t="str">
            <v>Paquete</v>
          </cell>
          <cell r="I107">
            <v>964.80000000000007</v>
          </cell>
          <cell r="J107">
            <v>80.400000000000006</v>
          </cell>
        </row>
        <row r="108">
          <cell r="A108">
            <v>8001250211125</v>
          </cell>
          <cell r="B108" t="str">
            <v>DCEXXPACHULASXX0500G</v>
          </cell>
          <cell r="C108">
            <v>50192900</v>
          </cell>
          <cell r="D108" t="str">
            <v>Pasta o tallarines natural</v>
          </cell>
          <cell r="E108">
            <v>349</v>
          </cell>
          <cell r="F108" t="str">
            <v>Pasta De Cecco Lasagna Con Huevo de 500 gr</v>
          </cell>
          <cell r="G108">
            <v>12</v>
          </cell>
          <cell r="H108" t="str">
            <v>Paquete</v>
          </cell>
          <cell r="I108">
            <v>1572</v>
          </cell>
          <cell r="J108">
            <v>131</v>
          </cell>
        </row>
        <row r="109">
          <cell r="A109">
            <v>8001250201010</v>
          </cell>
          <cell r="B109" t="str">
            <v>DCEXXPACHUPAPXX0250G</v>
          </cell>
          <cell r="C109">
            <v>50192900</v>
          </cell>
          <cell r="D109" t="str">
            <v>Pasta o tallarines natural</v>
          </cell>
          <cell r="E109">
            <v>350</v>
          </cell>
          <cell r="F109" t="str">
            <v>Pasta De Cecco Papardelle Con Huevo de 250 gr</v>
          </cell>
          <cell r="G109">
            <v>12</v>
          </cell>
          <cell r="H109" t="str">
            <v>Paquete</v>
          </cell>
          <cell r="I109">
            <v>964.80000000000007</v>
          </cell>
          <cell r="J109">
            <v>80.400000000000006</v>
          </cell>
        </row>
        <row r="110">
          <cell r="A110">
            <v>8001250201157</v>
          </cell>
          <cell r="B110" t="str">
            <v>DCEXXPACHUGARXX0250G</v>
          </cell>
          <cell r="C110">
            <v>50192900</v>
          </cell>
          <cell r="D110" t="str">
            <v>Pasta o tallarines natural</v>
          </cell>
          <cell r="E110">
            <v>348</v>
          </cell>
          <cell r="F110" t="str">
            <v>Pasta De Cecco Garganelli Con Huevo de 0250</v>
          </cell>
          <cell r="G110">
            <v>20</v>
          </cell>
          <cell r="H110" t="str">
            <v>Paquete</v>
          </cell>
          <cell r="I110">
            <v>1621.8000000000002</v>
          </cell>
          <cell r="J110">
            <v>81.09</v>
          </cell>
        </row>
        <row r="112">
          <cell r="F112" t="str">
            <v>Pasta de Sémola de Grano Duro Formas Normales</v>
          </cell>
        </row>
        <row r="113">
          <cell r="A113">
            <v>24094000746</v>
          </cell>
          <cell r="B113" t="str">
            <v>DCEXXPANORFARXX0454G</v>
          </cell>
          <cell r="C113">
            <v>50192900</v>
          </cell>
          <cell r="D113" t="str">
            <v>Pasta o tallarines natural</v>
          </cell>
          <cell r="E113">
            <v>1267</v>
          </cell>
          <cell r="F113" t="str">
            <v>Pasta De Cecco Farfalle De Sémola de 454 gr</v>
          </cell>
          <cell r="G113">
            <v>12</v>
          </cell>
          <cell r="H113" t="str">
            <v>Paquete</v>
          </cell>
          <cell r="I113">
            <v>754.8</v>
          </cell>
          <cell r="J113">
            <v>62.9</v>
          </cell>
        </row>
        <row r="114">
          <cell r="A114">
            <v>24094000364</v>
          </cell>
          <cell r="B114" t="str">
            <v>DCEXXPANORSPAXX0454G</v>
          </cell>
          <cell r="C114">
            <v>50192900</v>
          </cell>
          <cell r="D114" t="str">
            <v>Pasta o tallarines natural</v>
          </cell>
          <cell r="E114">
            <v>1302</v>
          </cell>
          <cell r="F114" t="str">
            <v>Pasta De Cecco Spaghetti De Sémola de 454 gr</v>
          </cell>
          <cell r="G114">
            <v>20</v>
          </cell>
          <cell r="H114" t="str">
            <v>Paquete</v>
          </cell>
          <cell r="I114">
            <v>1258</v>
          </cell>
          <cell r="J114">
            <v>62.9</v>
          </cell>
        </row>
        <row r="115">
          <cell r="A115">
            <v>24094000340</v>
          </cell>
          <cell r="B115" t="str">
            <v>DCEXXPANORSPIXX0454G</v>
          </cell>
          <cell r="C115">
            <v>50192900</v>
          </cell>
          <cell r="D115" t="str">
            <v>Pasta o tallarines natural</v>
          </cell>
          <cell r="E115">
            <v>1303</v>
          </cell>
          <cell r="F115" t="str">
            <v>Pasta De Cecco Spaghettini De Sémola de 454 gr</v>
          </cell>
          <cell r="G115">
            <v>20</v>
          </cell>
          <cell r="H115" t="str">
            <v>Paquete</v>
          </cell>
          <cell r="I115">
            <v>1258</v>
          </cell>
          <cell r="J115">
            <v>62.9</v>
          </cell>
        </row>
        <row r="116">
          <cell r="A116">
            <v>24094000265</v>
          </cell>
          <cell r="B116" t="str">
            <v>DCEXXPANORFTTXX0454G</v>
          </cell>
          <cell r="C116">
            <v>50192900</v>
          </cell>
          <cell r="D116" t="str">
            <v>Pasta o tallarines natural</v>
          </cell>
          <cell r="E116">
            <v>1297</v>
          </cell>
          <cell r="F116" t="str">
            <v>Pasta De Cecco Fettuccelle De Sémola de 454 gr</v>
          </cell>
          <cell r="G116">
            <v>20</v>
          </cell>
          <cell r="H116" t="str">
            <v>Paquete</v>
          </cell>
          <cell r="I116">
            <v>1258</v>
          </cell>
          <cell r="J116">
            <v>62.9</v>
          </cell>
        </row>
        <row r="117">
          <cell r="A117">
            <v>24094000388</v>
          </cell>
          <cell r="B117" t="str">
            <v>DCEXXPANORBUCXX0454G</v>
          </cell>
          <cell r="C117">
            <v>50192900</v>
          </cell>
          <cell r="D117" t="str">
            <v>Pasta o tallarines natural</v>
          </cell>
          <cell r="E117">
            <v>1295</v>
          </cell>
          <cell r="F117" t="str">
            <v>Pasta De Cecco Bucatini De Sémola de 454 gr</v>
          </cell>
          <cell r="G117">
            <v>20</v>
          </cell>
          <cell r="H117" t="str">
            <v>Paquete</v>
          </cell>
          <cell r="I117">
            <v>1258</v>
          </cell>
          <cell r="J117">
            <v>62.9</v>
          </cell>
        </row>
        <row r="118">
          <cell r="A118">
            <v>24094000326</v>
          </cell>
          <cell r="B118" t="str">
            <v>DCEXXPANORCAPXX0454G</v>
          </cell>
          <cell r="C118">
            <v>50192900</v>
          </cell>
          <cell r="D118" t="str">
            <v>Pasta o tallarines natural</v>
          </cell>
          <cell r="E118">
            <v>1296</v>
          </cell>
          <cell r="F118" t="str">
            <v>Pasta De Cecco Capellini De Sémola de 454 gr</v>
          </cell>
          <cell r="G118" t="str">
            <v>*4</v>
          </cell>
          <cell r="H118" t="str">
            <v>Paquete</v>
          </cell>
          <cell r="I118">
            <v>1258</v>
          </cell>
          <cell r="J118">
            <v>62.9</v>
          </cell>
        </row>
        <row r="119">
          <cell r="A119">
            <v>24094000463</v>
          </cell>
          <cell r="B119" t="str">
            <v>DCEXXPANORFUSXX0454G</v>
          </cell>
          <cell r="C119">
            <v>50192900</v>
          </cell>
          <cell r="D119" t="str">
            <v>Pasta o tallarines natural</v>
          </cell>
          <cell r="E119">
            <v>1298</v>
          </cell>
          <cell r="F119" t="str">
            <v>Pasta De Cecco Fusilli De Sémola de 454 gr</v>
          </cell>
          <cell r="G119">
            <v>12</v>
          </cell>
          <cell r="H119" t="str">
            <v>Paquete</v>
          </cell>
          <cell r="I119">
            <v>754.8</v>
          </cell>
          <cell r="J119">
            <v>62.9</v>
          </cell>
        </row>
        <row r="120">
          <cell r="A120">
            <v>24094000289</v>
          </cell>
          <cell r="B120" t="str">
            <v>DCEXXPANORLINXX0454G</v>
          </cell>
          <cell r="C120">
            <v>50192900</v>
          </cell>
          <cell r="D120" t="str">
            <v>Pasta o tallarines natural</v>
          </cell>
          <cell r="E120">
            <v>1299</v>
          </cell>
          <cell r="F120" t="str">
            <v>Pasta De Cecco Linguine De Sémola de 454 gr</v>
          </cell>
          <cell r="G120">
            <v>20</v>
          </cell>
          <cell r="H120" t="str">
            <v>Paquete</v>
          </cell>
          <cell r="I120">
            <v>1258</v>
          </cell>
          <cell r="J120">
            <v>62.9</v>
          </cell>
        </row>
        <row r="121">
          <cell r="A121">
            <v>24094000548</v>
          </cell>
          <cell r="B121" t="str">
            <v>DCEXXPANORPRGXX0454G</v>
          </cell>
          <cell r="C121">
            <v>50192900</v>
          </cell>
          <cell r="D121" t="str">
            <v>Pasta o tallarines natural</v>
          </cell>
          <cell r="E121">
            <v>1300</v>
          </cell>
          <cell r="F121" t="str">
            <v>Pasta De Cecco Penne Rigate De Sémola de 454 gr</v>
          </cell>
          <cell r="G121">
            <v>12</v>
          </cell>
          <cell r="H121" t="str">
            <v>Paquete</v>
          </cell>
          <cell r="I121">
            <v>754.8</v>
          </cell>
          <cell r="J121">
            <v>62.9</v>
          </cell>
        </row>
        <row r="122">
          <cell r="A122">
            <v>24094000425</v>
          </cell>
          <cell r="B122" t="str">
            <v>DCEXXPANORRIGXX0454G</v>
          </cell>
          <cell r="C122">
            <v>50192900</v>
          </cell>
          <cell r="D122" t="str">
            <v>Pasta o tallarines natural</v>
          </cell>
          <cell r="E122">
            <v>1301</v>
          </cell>
          <cell r="F122" t="str">
            <v>Pasta De Cecco Rigatoni De Sémola de 454 gr</v>
          </cell>
          <cell r="G122">
            <v>12</v>
          </cell>
          <cell r="H122" t="str">
            <v>Paquete</v>
          </cell>
          <cell r="I122">
            <v>754.8</v>
          </cell>
          <cell r="J122">
            <v>62.9</v>
          </cell>
        </row>
        <row r="123">
          <cell r="A123">
            <v>24094000722</v>
          </cell>
          <cell r="B123" t="str">
            <v>DCEXXPANOROREXX0454G</v>
          </cell>
          <cell r="C123">
            <v>50192900</v>
          </cell>
          <cell r="D123" t="str">
            <v>Pasta o tallarines natural</v>
          </cell>
          <cell r="E123">
            <v>1667</v>
          </cell>
          <cell r="F123" t="str">
            <v>Pasta De Cecco OrecchietteDe Semola de 454 g</v>
          </cell>
          <cell r="G123">
            <v>12</v>
          </cell>
          <cell r="H123" t="str">
            <v>Paquete</v>
          </cell>
          <cell r="I123">
            <v>845.04</v>
          </cell>
          <cell r="J123">
            <v>70.42</v>
          </cell>
        </row>
        <row r="124">
          <cell r="A124">
            <v>24094002054</v>
          </cell>
          <cell r="B124" t="str">
            <v>DCEXXPANORORZXX0454G</v>
          </cell>
          <cell r="C124">
            <v>50192900</v>
          </cell>
          <cell r="D124" t="str">
            <v>Pasta o tallarines natural</v>
          </cell>
          <cell r="E124">
            <v>1819</v>
          </cell>
          <cell r="F124" t="str">
            <v>Pasta De Cecco Orzo De Semola de 454 g</v>
          </cell>
          <cell r="G124">
            <v>20</v>
          </cell>
          <cell r="H124" t="str">
            <v>Paquete</v>
          </cell>
          <cell r="I124">
            <v>1345.6</v>
          </cell>
          <cell r="J124">
            <v>67.28</v>
          </cell>
        </row>
        <row r="125">
          <cell r="A125">
            <v>8001250120175</v>
          </cell>
          <cell r="B125" t="str">
            <v>DCEXXPANORMZZXX0500G</v>
          </cell>
          <cell r="C125">
            <v>50192900</v>
          </cell>
          <cell r="D125" t="str">
            <v>Pasta o tallarines natural</v>
          </cell>
          <cell r="E125">
            <v>369</v>
          </cell>
          <cell r="F125" t="str">
            <v>Pasta De Cecco Mezza Zita De Sémola de 500 gr</v>
          </cell>
          <cell r="G125">
            <v>24</v>
          </cell>
          <cell r="H125" t="str">
            <v>Paquete</v>
          </cell>
          <cell r="I125">
            <v>1509.6</v>
          </cell>
          <cell r="J125">
            <v>62.9</v>
          </cell>
        </row>
        <row r="127">
          <cell r="F127" t="str">
            <v>Pasta de Sémola de Grano Duro Formas Normales</v>
          </cell>
        </row>
        <row r="128">
          <cell r="A128">
            <v>8001250160126</v>
          </cell>
          <cell r="B128" t="str">
            <v>DCEXXPANORSPAXX1000G</v>
          </cell>
          <cell r="C128">
            <v>50192900</v>
          </cell>
          <cell r="D128" t="str">
            <v>Pasta o tallarines natural</v>
          </cell>
          <cell r="E128">
            <v>1418</v>
          </cell>
          <cell r="F128" t="str">
            <v>Pasta De Cecco Spaghetti De Sémola de 1000 g</v>
          </cell>
          <cell r="G128">
            <v>12</v>
          </cell>
          <cell r="H128" t="str">
            <v>Paquete</v>
          </cell>
          <cell r="I128">
            <v>1220.4000000000001</v>
          </cell>
          <cell r="J128">
            <v>101.7</v>
          </cell>
        </row>
        <row r="129">
          <cell r="A129">
            <v>8001250004390</v>
          </cell>
          <cell r="B129" t="str">
            <v>DCEXXPANORCAPXX1000G</v>
          </cell>
          <cell r="C129">
            <v>50192900</v>
          </cell>
          <cell r="D129" t="str">
            <v>Pasta o tallarines natural</v>
          </cell>
          <cell r="E129">
            <v>1566</v>
          </cell>
          <cell r="F129" t="str">
            <v>Pasta De Cecco Capellini De Semola de 1000 g</v>
          </cell>
          <cell r="G129">
            <v>12</v>
          </cell>
          <cell r="H129" t="str">
            <v>Paquete</v>
          </cell>
          <cell r="I129">
            <v>1220.4000000000001</v>
          </cell>
          <cell r="J129">
            <v>101.7</v>
          </cell>
        </row>
        <row r="130">
          <cell r="A130">
            <v>8001250180414</v>
          </cell>
          <cell r="B130" t="str">
            <v>DCEXXPANORPRGXX3000G</v>
          </cell>
          <cell r="C130">
            <v>50192900</v>
          </cell>
          <cell r="D130" t="str">
            <v>Pasta o tallarines natural</v>
          </cell>
          <cell r="E130">
            <v>957</v>
          </cell>
          <cell r="F130" t="str">
            <v>Pasta De Cecco Penne Rigate De Sémola de 3000 gr</v>
          </cell>
          <cell r="G130">
            <v>4</v>
          </cell>
          <cell r="H130" t="str">
            <v>Bolsa</v>
          </cell>
          <cell r="I130">
            <v>1260</v>
          </cell>
          <cell r="J130">
            <v>315</v>
          </cell>
        </row>
        <row r="131">
          <cell r="A131">
            <v>8001250180124</v>
          </cell>
          <cell r="B131" t="str">
            <v>DCEXXPANORSPAXX3000G</v>
          </cell>
          <cell r="C131">
            <v>50192900</v>
          </cell>
          <cell r="D131" t="str">
            <v>Pasta o tallarines natural</v>
          </cell>
          <cell r="E131">
            <v>958</v>
          </cell>
          <cell r="F131" t="str">
            <v>Pasta De Cecco Spaghetti De Sémola de 3000 gr</v>
          </cell>
          <cell r="G131">
            <v>4</v>
          </cell>
          <cell r="H131" t="str">
            <v>Bolsa</v>
          </cell>
          <cell r="I131">
            <v>1260</v>
          </cell>
          <cell r="J131">
            <v>315</v>
          </cell>
        </row>
        <row r="132">
          <cell r="A132">
            <v>8001250180346</v>
          </cell>
          <cell r="B132" t="str">
            <v>DCEXXPANORFUSXX3000G</v>
          </cell>
          <cell r="C132">
            <v>50192900</v>
          </cell>
          <cell r="D132" t="str">
            <v>Pasta o tallarines natural</v>
          </cell>
          <cell r="E132">
            <v>959</v>
          </cell>
          <cell r="F132" t="str">
            <v>Pasta De Cecco Fusilli De Sémola de 3000 gr</v>
          </cell>
          <cell r="G132">
            <v>4</v>
          </cell>
          <cell r="H132" t="str">
            <v>Bolsa</v>
          </cell>
          <cell r="I132">
            <v>1260</v>
          </cell>
          <cell r="J132">
            <v>315</v>
          </cell>
        </row>
        <row r="134">
          <cell r="F134" t="str">
            <v>Pasta de Sémola Paglia E Fieno</v>
          </cell>
        </row>
        <row r="135">
          <cell r="A135">
            <v>8001250001085</v>
          </cell>
          <cell r="B135" t="str">
            <v>DCEXXPACHETPFXX0250G</v>
          </cell>
          <cell r="C135">
            <v>50192900</v>
          </cell>
          <cell r="D135" t="str">
            <v>Pasta o tallarines natural</v>
          </cell>
          <cell r="E135">
            <v>345</v>
          </cell>
          <cell r="F135" t="str">
            <v>Pasta DeCecco Tagliatelle Paglia e Fieno Con Huevo y Espina 250 gr</v>
          </cell>
          <cell r="G135">
            <v>12</v>
          </cell>
          <cell r="H135" t="str">
            <v>Paquete</v>
          </cell>
          <cell r="I135">
            <v>964.80000000000007</v>
          </cell>
          <cell r="J135">
            <v>80.400000000000006</v>
          </cell>
        </row>
        <row r="137">
          <cell r="F137" t="str">
            <v>Pastas Orgánicas</v>
          </cell>
        </row>
        <row r="138">
          <cell r="A138">
            <v>8001250060341</v>
          </cell>
          <cell r="B138" t="str">
            <v>DCEBIPANORFUSXX0500G</v>
          </cell>
          <cell r="C138">
            <v>50192900</v>
          </cell>
          <cell r="D138" t="str">
            <v>Pasta o tallarines natural</v>
          </cell>
          <cell r="E138">
            <v>338</v>
          </cell>
          <cell r="F138" t="str">
            <v>Pasta De Cecco Bio Fusilli De Sémola de 500 gr</v>
          </cell>
          <cell r="G138">
            <v>12</v>
          </cell>
          <cell r="H138" t="str">
            <v>Paquete</v>
          </cell>
          <cell r="I138">
            <v>843.59999999999991</v>
          </cell>
          <cell r="J138">
            <v>70.3</v>
          </cell>
        </row>
        <row r="139">
          <cell r="A139">
            <v>8001250060419</v>
          </cell>
          <cell r="B139" t="str">
            <v>DCEBIPANORPRGXX0500G</v>
          </cell>
          <cell r="C139">
            <v>50192900</v>
          </cell>
          <cell r="D139" t="str">
            <v>Pasta o tallarines natural</v>
          </cell>
          <cell r="E139">
            <v>339</v>
          </cell>
          <cell r="F139" t="str">
            <v>Pasta De Cecco Bio Penne Rigate De Sémola de 500 gr</v>
          </cell>
          <cell r="G139">
            <v>12</v>
          </cell>
          <cell r="H139" t="str">
            <v>Paquete</v>
          </cell>
          <cell r="I139">
            <v>843.59999999999991</v>
          </cell>
          <cell r="J139">
            <v>70.3</v>
          </cell>
        </row>
        <row r="140">
          <cell r="A140">
            <v>8001250060129</v>
          </cell>
          <cell r="B140" t="str">
            <v>DCEBIPANORSPAXX0500G</v>
          </cell>
          <cell r="C140">
            <v>50192900</v>
          </cell>
          <cell r="D140" t="str">
            <v>Pasta o tallarines natural</v>
          </cell>
          <cell r="E140">
            <v>340</v>
          </cell>
          <cell r="F140" t="str">
            <v>Pasta De Cecco Bio Spaghetti De Sémola de 500 gr</v>
          </cell>
          <cell r="G140">
            <v>20</v>
          </cell>
          <cell r="H140" t="str">
            <v>Paquete</v>
          </cell>
          <cell r="I140">
            <v>1406</v>
          </cell>
          <cell r="J140">
            <v>70.3</v>
          </cell>
        </row>
        <row r="142">
          <cell r="F142" t="str">
            <v>Pastas Integrales</v>
          </cell>
        </row>
        <row r="143">
          <cell r="A143">
            <v>8001250310347</v>
          </cell>
          <cell r="B143" t="str">
            <v>DCEXXPAINTFUSXX0500G</v>
          </cell>
          <cell r="C143">
            <v>50192900</v>
          </cell>
          <cell r="D143" t="str">
            <v>Pasta o tallarines natural</v>
          </cell>
          <cell r="E143">
            <v>357</v>
          </cell>
          <cell r="F143" t="str">
            <v>Pasta De Cecco Fusilli Integral de 500 gr</v>
          </cell>
          <cell r="G143">
            <v>12</v>
          </cell>
          <cell r="H143" t="str">
            <v>Paquete</v>
          </cell>
          <cell r="I143">
            <v>831.59999999999991</v>
          </cell>
          <cell r="J143">
            <v>69.3</v>
          </cell>
        </row>
        <row r="144">
          <cell r="A144">
            <v>8001250310415</v>
          </cell>
          <cell r="B144" t="str">
            <v>DCEXXPAINTPRGXX0500G</v>
          </cell>
          <cell r="C144">
            <v>50192900</v>
          </cell>
          <cell r="D144" t="str">
            <v>Pasta o tallarines natural</v>
          </cell>
          <cell r="E144">
            <v>358</v>
          </cell>
          <cell r="F144" t="str">
            <v>Pasta De Cecco Penne Rigate Integral de 500 gr</v>
          </cell>
          <cell r="G144">
            <v>12</v>
          </cell>
          <cell r="H144" t="str">
            <v>Paquete</v>
          </cell>
          <cell r="I144">
            <v>831.59999999999991</v>
          </cell>
          <cell r="J144">
            <v>69.3</v>
          </cell>
        </row>
        <row r="145">
          <cell r="A145">
            <v>8001250310125</v>
          </cell>
          <cell r="B145" t="str">
            <v>DCEXXPAINTSPAXX0500G</v>
          </cell>
          <cell r="C145">
            <v>50192900</v>
          </cell>
          <cell r="D145" t="str">
            <v>Pasta o tallarines natural</v>
          </cell>
          <cell r="E145">
            <v>359</v>
          </cell>
          <cell r="F145" t="str">
            <v>Pasta De Cecco Spaghetti Integral de 500 gr</v>
          </cell>
          <cell r="G145">
            <v>12</v>
          </cell>
          <cell r="H145" t="str">
            <v>Paquete</v>
          </cell>
          <cell r="I145">
            <v>831.59999999999991</v>
          </cell>
          <cell r="J145">
            <v>69.3</v>
          </cell>
        </row>
        <row r="147">
          <cell r="F147" t="str">
            <v>Gnocchi De Papa</v>
          </cell>
        </row>
        <row r="148">
          <cell r="A148">
            <v>8001250009999</v>
          </cell>
          <cell r="B148" t="str">
            <v>DCEXXPAPAPGNOXX0500G</v>
          </cell>
          <cell r="C148">
            <v>50192900</v>
          </cell>
          <cell r="D148" t="str">
            <v>Pasta o tallarines natural</v>
          </cell>
          <cell r="E148">
            <v>381</v>
          </cell>
          <cell r="F148" t="str">
            <v>Pasta De Cecco Gnocchi De Papa de 500 gr</v>
          </cell>
          <cell r="G148">
            <v>12</v>
          </cell>
          <cell r="H148" t="str">
            <v>Paquete</v>
          </cell>
          <cell r="I148">
            <v>758.40000000000009</v>
          </cell>
          <cell r="J148">
            <v>63.2</v>
          </cell>
        </row>
        <row r="151">
          <cell r="J151" t="str">
            <v>Pagina 3</v>
          </cell>
        </row>
        <row r="152">
          <cell r="A152" t="str">
            <v>CODIGO DE BARRAS</v>
          </cell>
          <cell r="B152" t="str">
            <v xml:space="preserve">CLAVE  PZA ACCPAC </v>
          </cell>
          <cell r="C152" t="str">
            <v>CLAVE PROD SERV</v>
          </cell>
          <cell r="D152" t="str">
            <v>DESCRIPCION</v>
          </cell>
          <cell r="E152" t="str">
            <v>CDG GENERICO</v>
          </cell>
          <cell r="F152" t="str">
            <v>DESCRIPCION DEL PRODUCTO</v>
          </cell>
          <cell r="G152" t="str">
            <v>PIEZAS POR CAJA</v>
          </cell>
          <cell r="H152" t="str">
            <v>EMPAQUE</v>
          </cell>
          <cell r="I152" t="str">
            <v>PRECIO POR CAJA</v>
          </cell>
          <cell r="J152" t="str">
            <v xml:space="preserve">PRECIO UNITARIO </v>
          </cell>
        </row>
        <row r="153">
          <cell r="E153" t="str">
            <v>ABARROTES</v>
          </cell>
        </row>
        <row r="154">
          <cell r="F154" t="str">
            <v>SEVERA - MÉXICO</v>
          </cell>
        </row>
        <row r="155">
          <cell r="A155">
            <v>7502219320625</v>
          </cell>
          <cell r="B155" t="str">
            <v>SVAXXSAPICCHIXX0150M</v>
          </cell>
          <cell r="C155">
            <v>50171832</v>
          </cell>
          <cell r="D155" t="str">
            <v>Salsas para ensaladas o dips</v>
          </cell>
          <cell r="E155">
            <v>1896</v>
          </cell>
          <cell r="F155" t="str">
            <v>Salsa Picante Severa Chipotle 150 ml</v>
          </cell>
          <cell r="G155">
            <v>12</v>
          </cell>
          <cell r="H155" t="str">
            <v>Botella</v>
          </cell>
          <cell r="I155">
            <v>249.84</v>
          </cell>
          <cell r="J155">
            <v>20.82</v>
          </cell>
        </row>
        <row r="156">
          <cell r="A156">
            <v>7502219320649</v>
          </cell>
          <cell r="B156" t="str">
            <v>SVAXXSAPICJALXX0150M</v>
          </cell>
          <cell r="C156">
            <v>50171832</v>
          </cell>
          <cell r="D156" t="str">
            <v>Salsas para ensaladas o dips</v>
          </cell>
          <cell r="E156">
            <v>1897</v>
          </cell>
          <cell r="F156" t="str">
            <v>Salsa Picante Severa Jalapeño 150 ml</v>
          </cell>
          <cell r="G156">
            <v>12</v>
          </cell>
          <cell r="H156" t="str">
            <v>Botella</v>
          </cell>
          <cell r="I156">
            <v>249.84</v>
          </cell>
          <cell r="J156">
            <v>20.82</v>
          </cell>
        </row>
        <row r="157">
          <cell r="A157">
            <v>7502219320434</v>
          </cell>
          <cell r="B157" t="str">
            <v>SVAXXSAPICORNXX0150M</v>
          </cell>
          <cell r="C157">
            <v>50171832</v>
          </cell>
          <cell r="D157" t="str">
            <v>Salsas para ensaladas o dips</v>
          </cell>
          <cell r="E157">
            <v>1895</v>
          </cell>
          <cell r="F157" t="str">
            <v>Salsa Picante Severa Sabor Original 150 ml</v>
          </cell>
          <cell r="G157">
            <v>12</v>
          </cell>
          <cell r="H157" t="str">
            <v>Botella</v>
          </cell>
          <cell r="I157">
            <v>249.84</v>
          </cell>
          <cell r="J157">
            <v>20.82</v>
          </cell>
        </row>
        <row r="158">
          <cell r="A158">
            <v>7502219320632</v>
          </cell>
          <cell r="B158" t="str">
            <v>SVAXXSAPICALHXX0150M</v>
          </cell>
          <cell r="C158">
            <v>50171832</v>
          </cell>
          <cell r="D158" t="str">
            <v>Salsas para ensaladas o dips</v>
          </cell>
          <cell r="E158">
            <v>1898</v>
          </cell>
          <cell r="F158" t="str">
            <v>Salsa Picante Severa Habanero 150 ml</v>
          </cell>
          <cell r="G158">
            <v>12</v>
          </cell>
          <cell r="H158" t="str">
            <v>Botella</v>
          </cell>
          <cell r="I158">
            <v>249.84</v>
          </cell>
          <cell r="J158">
            <v>20.82</v>
          </cell>
        </row>
        <row r="159">
          <cell r="F159" t="str">
            <v>DE LA VIUDA - MÉXICO</v>
          </cell>
        </row>
        <row r="160">
          <cell r="A160">
            <v>7503044354007</v>
          </cell>
          <cell r="B160" t="str">
            <v>VDAXXSAPICXXX230150M</v>
          </cell>
          <cell r="C160">
            <v>50171832</v>
          </cell>
          <cell r="D160" t="str">
            <v>Salsas para ensaladas o dips</v>
          </cell>
          <cell r="E160">
            <v>1906</v>
          </cell>
          <cell r="F160" t="str">
            <v>Salsa De la Viuda Picante de 0150 m</v>
          </cell>
          <cell r="G160">
            <v>12</v>
          </cell>
          <cell r="H160" t="str">
            <v>Botella</v>
          </cell>
          <cell r="I160">
            <v>240</v>
          </cell>
          <cell r="J160">
            <v>20</v>
          </cell>
        </row>
        <row r="162">
          <cell r="E162" t="str">
            <v xml:space="preserve"> YBARRA - ESPAÑA</v>
          </cell>
        </row>
        <row r="163">
          <cell r="F163" t="str">
            <v>SALSAS PARA ENSALADAS</v>
          </cell>
        </row>
        <row r="164">
          <cell r="A164">
            <v>8410086211771</v>
          </cell>
          <cell r="B164" t="str">
            <v>YYBXXCRVBAFRAXX0280G</v>
          </cell>
          <cell r="C164">
            <v>50171832</v>
          </cell>
          <cell r="D164" t="str">
            <v>Salsas para ensaladas o dips</v>
          </cell>
          <cell r="E164">
            <v>1775</v>
          </cell>
          <cell r="F164" t="str">
            <v>Crema de Vinagre Balsamico Ybarra Frambuesa de 280g</v>
          </cell>
          <cell r="G164">
            <v>8</v>
          </cell>
          <cell r="H164" t="str">
            <v>Botella</v>
          </cell>
          <cell r="I164">
            <v>648</v>
          </cell>
          <cell r="J164">
            <v>81</v>
          </cell>
        </row>
        <row r="165">
          <cell r="A165">
            <v>8410086211788</v>
          </cell>
          <cell r="B165" t="str">
            <v>YYBXXCRVBAMAGXX0280G</v>
          </cell>
          <cell r="C165">
            <v>50171832</v>
          </cell>
          <cell r="D165" t="str">
            <v>Salsas para ensaladas o dips</v>
          </cell>
          <cell r="E165">
            <v>1776</v>
          </cell>
          <cell r="F165" t="str">
            <v>Crema de Vinagre Balsamico Ybarra Mango de 280g</v>
          </cell>
          <cell r="G165">
            <v>8</v>
          </cell>
          <cell r="H165" t="str">
            <v>Botella</v>
          </cell>
          <cell r="I165">
            <v>648</v>
          </cell>
          <cell r="J165">
            <v>81</v>
          </cell>
        </row>
        <row r="166">
          <cell r="A166">
            <v>8410086211757</v>
          </cell>
          <cell r="B166" t="str">
            <v>YYBXXCRVBAMZAXX0280G</v>
          </cell>
          <cell r="C166">
            <v>50171832</v>
          </cell>
          <cell r="D166" t="str">
            <v>Salsas para ensaladas o dips</v>
          </cell>
          <cell r="E166">
            <v>1778</v>
          </cell>
          <cell r="F166" t="str">
            <v>Crema de Vinagre Balsamico Ybarra Manzana de 280g</v>
          </cell>
          <cell r="G166">
            <v>8</v>
          </cell>
          <cell r="H166" t="str">
            <v>Botella</v>
          </cell>
          <cell r="I166">
            <v>648</v>
          </cell>
          <cell r="J166">
            <v>81</v>
          </cell>
        </row>
        <row r="167">
          <cell r="A167">
            <v>8410086211764</v>
          </cell>
          <cell r="B167" t="str">
            <v>YYBXXCRVBAMODXX0280G</v>
          </cell>
          <cell r="C167">
            <v>50171832</v>
          </cell>
          <cell r="D167" t="str">
            <v>Salsas para ensaladas o dips</v>
          </cell>
          <cell r="E167">
            <v>1777</v>
          </cell>
          <cell r="F167" t="str">
            <v>Crema de Vinagre Balsamico Ybarra Modena de 280g</v>
          </cell>
          <cell r="G167">
            <v>8</v>
          </cell>
          <cell r="H167" t="str">
            <v>Botella</v>
          </cell>
          <cell r="I167">
            <v>648</v>
          </cell>
          <cell r="J167">
            <v>81</v>
          </cell>
        </row>
        <row r="168">
          <cell r="E168" t="str">
            <v xml:space="preserve"> ABARROTES</v>
          </cell>
        </row>
        <row r="169">
          <cell r="E169" t="str">
            <v>LATERÍA</v>
          </cell>
        </row>
        <row r="170">
          <cell r="F170" t="str">
            <v>CROWN PRINCE - ESTADOS UNIDOS</v>
          </cell>
        </row>
        <row r="171">
          <cell r="A171">
            <v>812476017532</v>
          </cell>
          <cell r="B171" t="str">
            <v>CROXXCOALMAHSXX0106G</v>
          </cell>
          <cell r="C171">
            <v>50192700</v>
          </cell>
          <cell r="D171" t="str">
            <v>Platos combinados empaquetados</v>
          </cell>
          <cell r="E171">
            <v>312</v>
          </cell>
          <cell r="F171" t="str">
            <v>Crown Prince Almejitas Ahumadas en Aceite de Soya 106 gr</v>
          </cell>
          <cell r="G171">
            <v>12</v>
          </cell>
          <cell r="H171" t="str">
            <v xml:space="preserve">Lata </v>
          </cell>
          <cell r="I171">
            <v>723</v>
          </cell>
          <cell r="J171">
            <v>60.25</v>
          </cell>
        </row>
        <row r="172">
          <cell r="A172">
            <v>812476017648</v>
          </cell>
          <cell r="B172" t="str">
            <v>CROXXCOALMHERXX0283G</v>
          </cell>
          <cell r="C172">
            <v>50121900</v>
          </cell>
          <cell r="D172" t="str">
            <v>Pescados y mariscos preservados en sal</v>
          </cell>
          <cell r="E172">
            <v>313</v>
          </cell>
          <cell r="F172" t="str">
            <v>Crown Prince Almejita Hervidas de 283 gr</v>
          </cell>
          <cell r="G172">
            <v>12</v>
          </cell>
          <cell r="H172" t="str">
            <v xml:space="preserve">Lata </v>
          </cell>
          <cell r="I172">
            <v>756.84</v>
          </cell>
          <cell r="J172">
            <v>63.07</v>
          </cell>
        </row>
        <row r="173">
          <cell r="A173">
            <v>812476017303</v>
          </cell>
          <cell r="B173" t="str">
            <v>CROXXCOFIAACOXX0056G</v>
          </cell>
          <cell r="C173">
            <v>50121500</v>
          </cell>
          <cell r="D173" t="str">
            <v>Pescado</v>
          </cell>
          <cell r="E173">
            <v>316</v>
          </cell>
          <cell r="F173" t="str">
            <v>Crown Prince Filete de Anchoas en Aceite Puro de Oliva 56 gr</v>
          </cell>
          <cell r="G173">
            <v>12</v>
          </cell>
          <cell r="H173" t="str">
            <v xml:space="preserve">Lata </v>
          </cell>
          <cell r="I173">
            <v>710.64</v>
          </cell>
          <cell r="J173">
            <v>59.22</v>
          </cell>
        </row>
        <row r="174">
          <cell r="A174">
            <v>812476017037</v>
          </cell>
          <cell r="B174" t="str">
            <v>CROXXCOMEJAHAXX0106G</v>
          </cell>
          <cell r="C174">
            <v>50192700</v>
          </cell>
          <cell r="D174" t="str">
            <v>Platos combinados empaquetados</v>
          </cell>
          <cell r="E174">
            <v>317</v>
          </cell>
          <cell r="F174" t="str">
            <v>Crown Prince Mejillones Ahumados Aceite de algodón de 106 gr</v>
          </cell>
          <cell r="G174">
            <v>12</v>
          </cell>
          <cell r="H174" t="str">
            <v xml:space="preserve">Lata </v>
          </cell>
          <cell r="I174">
            <v>596.16</v>
          </cell>
          <cell r="J174">
            <v>49.68</v>
          </cell>
        </row>
        <row r="175">
          <cell r="A175">
            <v>812476017501</v>
          </cell>
          <cell r="B175" t="str">
            <v>CROXXCOOSTAHAXX0106G</v>
          </cell>
          <cell r="C175">
            <v>50192700</v>
          </cell>
          <cell r="D175" t="str">
            <v>Platos combinados empaquetados</v>
          </cell>
          <cell r="E175">
            <v>318</v>
          </cell>
          <cell r="F175" t="str">
            <v>Crown Prince Ostiones Ahumados en Aceite de Algodón 106gr</v>
          </cell>
          <cell r="G175">
            <v>12</v>
          </cell>
          <cell r="H175" t="str">
            <v xml:space="preserve">Lata </v>
          </cell>
          <cell r="I175">
            <v>711.59999999999991</v>
          </cell>
          <cell r="J175">
            <v>59.3</v>
          </cell>
        </row>
        <row r="176">
          <cell r="F176" t="str">
            <v>CALDOS DON SIMON-ESPAÑA</v>
          </cell>
        </row>
        <row r="177">
          <cell r="A177">
            <v>8410261759333</v>
          </cell>
          <cell r="B177" t="str">
            <v>DSIXXCDPLLXXXXX1000M</v>
          </cell>
          <cell r="C177">
            <v>50191507</v>
          </cell>
          <cell r="D177" t="str">
            <v>Sopas o sudados preparados de repisa</v>
          </cell>
          <cell r="E177">
            <v>1563</v>
          </cell>
          <cell r="F177" t="str">
            <v>Caldo Don Simon de Pollo 1000 ml</v>
          </cell>
          <cell r="G177">
            <v>12</v>
          </cell>
          <cell r="H177" t="str">
            <v>Tetra Pack</v>
          </cell>
          <cell r="I177">
            <v>495.59999999999997</v>
          </cell>
          <cell r="J177">
            <v>41.3</v>
          </cell>
        </row>
        <row r="178">
          <cell r="A178">
            <v>8410261759340</v>
          </cell>
          <cell r="B178" t="str">
            <v>DSIXXCDPYMXXXXX1000M</v>
          </cell>
          <cell r="C178">
            <v>50191507</v>
          </cell>
          <cell r="D178" t="str">
            <v>Sopas o sudados preparados de repisa</v>
          </cell>
          <cell r="E178">
            <v>1564</v>
          </cell>
          <cell r="F178" t="str">
            <v>Caldo Don Simon de Pescado y Marisco 1000 ml</v>
          </cell>
          <cell r="G178">
            <v>12</v>
          </cell>
          <cell r="H178" t="str">
            <v>Tetra Pack</v>
          </cell>
          <cell r="I178">
            <v>495.59999999999997</v>
          </cell>
          <cell r="J178">
            <v>41.3</v>
          </cell>
        </row>
        <row r="179">
          <cell r="A179">
            <v>8410261759326</v>
          </cell>
          <cell r="B179" t="str">
            <v>DSIXXCDVDRXXXXX1000M</v>
          </cell>
          <cell r="C179">
            <v>50191507</v>
          </cell>
          <cell r="D179" t="str">
            <v>Sopas o sudados preparados de repisa</v>
          </cell>
          <cell r="E179">
            <v>1565</v>
          </cell>
          <cell r="F179" t="str">
            <v>Caldo Don Simon de Verduras 1000 ml</v>
          </cell>
          <cell r="G179">
            <v>12</v>
          </cell>
          <cell r="H179" t="str">
            <v>Tetra Pack</v>
          </cell>
          <cell r="I179">
            <v>495.59999999999997</v>
          </cell>
          <cell r="J179">
            <v>41.3</v>
          </cell>
        </row>
        <row r="180">
          <cell r="A180">
            <v>8410261759371</v>
          </cell>
          <cell r="B180" t="str">
            <v>DSIXXCDPAEXXXXX1000M</v>
          </cell>
          <cell r="C180">
            <v>50191507</v>
          </cell>
          <cell r="D180" t="str">
            <v>Sopas o sudados preparados de repisa</v>
          </cell>
          <cell r="E180">
            <v>1805</v>
          </cell>
          <cell r="F180" t="str">
            <v>Caldo Don Simon para Paella 1000 ml</v>
          </cell>
          <cell r="G180">
            <v>12</v>
          </cell>
          <cell r="H180" t="str">
            <v>Tetra Pack</v>
          </cell>
          <cell r="I180">
            <v>656.64</v>
          </cell>
          <cell r="J180">
            <v>54.72</v>
          </cell>
        </row>
        <row r="182">
          <cell r="F182" t="str">
            <v xml:space="preserve">CAFÉ KIMBO - ITALIA </v>
          </cell>
        </row>
        <row r="183">
          <cell r="A183">
            <v>8002200102128</v>
          </cell>
          <cell r="B183" t="str">
            <v>KIMXXCFAROTYMXX0250G</v>
          </cell>
          <cell r="C183">
            <v>50201706</v>
          </cell>
          <cell r="D183" t="str">
            <v>Cafe</v>
          </cell>
          <cell r="E183">
            <v>1820</v>
          </cell>
          <cell r="F183" t="str">
            <v>Cafe Kimbo Tostado y Molido Aroma Oro Lata de 250 g</v>
          </cell>
          <cell r="G183">
            <v>12</v>
          </cell>
          <cell r="H183" t="str">
            <v xml:space="preserve">Lata </v>
          </cell>
          <cell r="I183">
            <v>3420</v>
          </cell>
          <cell r="J183">
            <v>285</v>
          </cell>
        </row>
        <row r="184">
          <cell r="A184">
            <v>8002200301415</v>
          </cell>
          <cell r="B184" t="str">
            <v>KIMXXCFDESTYMXX0250G</v>
          </cell>
          <cell r="C184">
            <v>50201706</v>
          </cell>
          <cell r="D184" t="str">
            <v>Cafe</v>
          </cell>
          <cell r="E184">
            <v>1821</v>
          </cell>
          <cell r="F184" t="str">
            <v>Cafe Kimbo Tostado y Molido Descafeinado Lata de 250 g</v>
          </cell>
          <cell r="G184">
            <v>12</v>
          </cell>
          <cell r="H184" t="str">
            <v xml:space="preserve">Lata </v>
          </cell>
          <cell r="I184">
            <v>2940</v>
          </cell>
          <cell r="J184">
            <v>245</v>
          </cell>
        </row>
        <row r="185">
          <cell r="A185">
            <v>8002200302412</v>
          </cell>
          <cell r="B185" t="str">
            <v>KIMXXCFENPTYMXX0250G</v>
          </cell>
          <cell r="C185">
            <v>50201706</v>
          </cell>
          <cell r="D185" t="str">
            <v>Cafe</v>
          </cell>
          <cell r="E185">
            <v>1822</v>
          </cell>
          <cell r="F185" t="str">
            <v>Cafe Kimbo Tostado y Molido Espresso Napoles Lata de 250 g</v>
          </cell>
          <cell r="G185">
            <v>12</v>
          </cell>
          <cell r="H185" t="str">
            <v>Lata</v>
          </cell>
          <cell r="I185">
            <v>2856</v>
          </cell>
          <cell r="J185">
            <v>238</v>
          </cell>
        </row>
        <row r="186">
          <cell r="A186">
            <v>8002200602130</v>
          </cell>
          <cell r="B186" t="str">
            <v>KIMXXCFENPEGRXX0500G</v>
          </cell>
          <cell r="C186">
            <v>50201706</v>
          </cell>
          <cell r="D186" t="str">
            <v>Cafe</v>
          </cell>
          <cell r="E186">
            <v>1823</v>
          </cell>
          <cell r="F186" t="str">
            <v>Cafe Kimbo En Grano Espresso Napoles Bolsa de 500g</v>
          </cell>
          <cell r="G186">
            <v>12</v>
          </cell>
          <cell r="H186" t="str">
            <v>Bolsa</v>
          </cell>
          <cell r="I186">
            <v>4932</v>
          </cell>
          <cell r="J186">
            <v>411</v>
          </cell>
        </row>
        <row r="188">
          <cell r="F188" t="str">
            <v>CAFÉ LA FINCA -MEXICO</v>
          </cell>
        </row>
        <row r="189">
          <cell r="F189" t="str">
            <v>Tostado Molido</v>
          </cell>
        </row>
        <row r="190">
          <cell r="A190">
            <v>681034000060</v>
          </cell>
          <cell r="B190" t="str">
            <v>LFIXXCFEGRTYMXX0340G</v>
          </cell>
          <cell r="C190">
            <v>50201706</v>
          </cell>
          <cell r="D190" t="str">
            <v>Cafe</v>
          </cell>
          <cell r="E190">
            <v>572</v>
          </cell>
          <cell r="F190" t="str">
            <v>Café La Finca Americano Tostado Molido de 340 gr</v>
          </cell>
          <cell r="G190">
            <v>20</v>
          </cell>
          <cell r="H190" t="str">
            <v>Bolsa</v>
          </cell>
          <cell r="I190">
            <v>1966.6</v>
          </cell>
          <cell r="J190">
            <v>98.33</v>
          </cell>
        </row>
        <row r="191">
          <cell r="A191">
            <v>681034000206</v>
          </cell>
          <cell r="B191" t="str">
            <v>LFIXXCFEGRTYMXX1000G</v>
          </cell>
          <cell r="C191">
            <v>50201706</v>
          </cell>
          <cell r="D191" t="str">
            <v>Cafe</v>
          </cell>
          <cell r="E191">
            <v>573</v>
          </cell>
          <cell r="F191" t="str">
            <v>Café La Finca Americano Tostado Molido de 1000 g</v>
          </cell>
          <cell r="G191">
            <v>8</v>
          </cell>
          <cell r="H191" t="str">
            <v>Bolsa</v>
          </cell>
          <cell r="I191">
            <v>2110.16</v>
          </cell>
          <cell r="J191">
            <v>263.77</v>
          </cell>
        </row>
        <row r="192">
          <cell r="A192">
            <v>7502219322377</v>
          </cell>
          <cell r="B192" t="str">
            <v>LFIXXCFEURTYMXX0340G</v>
          </cell>
          <cell r="C192">
            <v>50201706</v>
          </cell>
          <cell r="D192" t="str">
            <v>Cafe</v>
          </cell>
          <cell r="E192">
            <v>575</v>
          </cell>
          <cell r="F192" t="str">
            <v>Café La Finca Europeo Tostado Molido de 340 g</v>
          </cell>
          <cell r="G192">
            <v>10</v>
          </cell>
          <cell r="H192" t="str">
            <v>Bolsa</v>
          </cell>
          <cell r="I192">
            <v>983.3</v>
          </cell>
          <cell r="J192">
            <v>98.33</v>
          </cell>
        </row>
        <row r="193">
          <cell r="A193">
            <v>681034000190</v>
          </cell>
          <cell r="B193" t="str">
            <v>LFIXXCFDESTYMXX0340G</v>
          </cell>
          <cell r="C193">
            <v>50201706</v>
          </cell>
          <cell r="D193" t="str">
            <v>Cafe</v>
          </cell>
          <cell r="E193">
            <v>568</v>
          </cell>
          <cell r="F193" t="str">
            <v>Café La Finca Descafeinado Tostado Molido de 340 g</v>
          </cell>
          <cell r="G193">
            <v>10</v>
          </cell>
          <cell r="H193" t="str">
            <v>Bolsa</v>
          </cell>
          <cell r="I193">
            <v>1426</v>
          </cell>
          <cell r="J193">
            <v>142.6</v>
          </cell>
        </row>
        <row r="194">
          <cell r="A194">
            <v>681034000091</v>
          </cell>
          <cell r="B194" t="str">
            <v>LFIXXCFEXPTYMXX0340G</v>
          </cell>
          <cell r="C194">
            <v>50201706</v>
          </cell>
          <cell r="D194" t="str">
            <v>Cafe</v>
          </cell>
          <cell r="E194">
            <v>576</v>
          </cell>
          <cell r="F194" t="str">
            <v>Cafe La Finca Espresso Tostado Molido de 0340 g</v>
          </cell>
          <cell r="G194">
            <v>10</v>
          </cell>
          <cell r="H194" t="str">
            <v>Bolsa</v>
          </cell>
          <cell r="I194">
            <v>1238.4000000000001</v>
          </cell>
          <cell r="J194">
            <v>123.84</v>
          </cell>
        </row>
        <row r="196">
          <cell r="F196" t="str">
            <v>En Grano</v>
          </cell>
        </row>
        <row r="197">
          <cell r="A197">
            <v>7502219322803</v>
          </cell>
          <cell r="B197" t="str">
            <v>LFIXXCFEUREGRXX0340G</v>
          </cell>
          <cell r="C197">
            <v>50201706</v>
          </cell>
          <cell r="D197" t="str">
            <v>Cafe</v>
          </cell>
          <cell r="E197">
            <v>1309</v>
          </cell>
          <cell r="F197" t="str">
            <v>Café La Finca Europeo en Grano de 340 g</v>
          </cell>
          <cell r="G197">
            <v>10</v>
          </cell>
          <cell r="H197" t="str">
            <v>Bolsa</v>
          </cell>
          <cell r="I197">
            <v>983.3</v>
          </cell>
          <cell r="J197">
            <v>98.33</v>
          </cell>
        </row>
        <row r="198">
          <cell r="A198">
            <v>7502219322797</v>
          </cell>
          <cell r="B198" t="str">
            <v>LFIXXCFEXPEGRXX0340G</v>
          </cell>
          <cell r="C198">
            <v>50201706</v>
          </cell>
          <cell r="D198" t="str">
            <v>Cafe</v>
          </cell>
          <cell r="E198">
            <v>1310</v>
          </cell>
          <cell r="F198" t="str">
            <v>Café La Finca Espresso en Grano de 340 g</v>
          </cell>
          <cell r="G198">
            <v>10</v>
          </cell>
          <cell r="H198" t="str">
            <v>Bolsa</v>
          </cell>
          <cell r="I198">
            <v>1238.4000000000001</v>
          </cell>
          <cell r="J198">
            <v>123.84</v>
          </cell>
        </row>
        <row r="200">
          <cell r="F200" t="str">
            <v>Orgánico</v>
          </cell>
        </row>
        <row r="201">
          <cell r="A201">
            <v>7503025346021</v>
          </cell>
          <cell r="B201" t="str">
            <v>LFIOGCFAMETYMXX0340G</v>
          </cell>
          <cell r="C201">
            <v>50201706</v>
          </cell>
          <cell r="D201" t="str">
            <v>Cafe</v>
          </cell>
          <cell r="E201">
            <v>1447</v>
          </cell>
          <cell r="F201" t="str">
            <v>Café La Finca Americano Orgánico Tostado Molido 340 g</v>
          </cell>
          <cell r="G201">
            <v>10</v>
          </cell>
          <cell r="H201" t="str">
            <v>Bolsa</v>
          </cell>
          <cell r="I201">
            <v>1428.1999999999998</v>
          </cell>
          <cell r="J201">
            <v>142.82</v>
          </cell>
        </row>
        <row r="202">
          <cell r="A202">
            <v>7503025346014</v>
          </cell>
          <cell r="B202" t="str">
            <v>LFIOGCFAMETYMXX0900G</v>
          </cell>
          <cell r="C202">
            <v>50201706</v>
          </cell>
          <cell r="D202" t="str">
            <v>Cafe</v>
          </cell>
          <cell r="E202">
            <v>1448</v>
          </cell>
          <cell r="F202" t="str">
            <v>Café La Finca Americano Orgánico Tostado Molido 900 g</v>
          </cell>
          <cell r="G202">
            <v>12</v>
          </cell>
          <cell r="H202" t="str">
            <v>Bolsa</v>
          </cell>
          <cell r="I202">
            <v>3840</v>
          </cell>
          <cell r="J202">
            <v>320</v>
          </cell>
        </row>
        <row r="204">
          <cell r="J204" t="str">
            <v>Pagina 4</v>
          </cell>
        </row>
        <row r="205">
          <cell r="A205" t="str">
            <v>CODIGO DE BARRAS</v>
          </cell>
          <cell r="B205" t="str">
            <v xml:space="preserve">CLAVE  PZA ACCPAC </v>
          </cell>
          <cell r="C205" t="str">
            <v>CLAVE PROD SERV</v>
          </cell>
          <cell r="D205" t="str">
            <v>DESCRIPCION</v>
          </cell>
          <cell r="E205" t="str">
            <v>CDG GENERICO</v>
          </cell>
          <cell r="F205" t="str">
            <v>DESCRIPCION DEL PRODUCTO</v>
          </cell>
          <cell r="G205" t="str">
            <v>PIEZAS POR CAJA</v>
          </cell>
          <cell r="H205" t="str">
            <v>EMPAQUE</v>
          </cell>
          <cell r="I205" t="str">
            <v>PRECIO POR CAJA</v>
          </cell>
          <cell r="J205" t="str">
            <v xml:space="preserve">PRECIO UNITARIO </v>
          </cell>
        </row>
        <row r="206">
          <cell r="E206" t="str">
            <v>ABARROTES</v>
          </cell>
        </row>
        <row r="207">
          <cell r="F207" t="str">
            <v>TÉ CELESTIAL - EUA</v>
          </cell>
        </row>
        <row r="208">
          <cell r="F208" t="str">
            <v>Herbal</v>
          </cell>
        </row>
        <row r="209">
          <cell r="A209">
            <v>70734000089</v>
          </cell>
          <cell r="B209" t="str">
            <v>CELSETEHEBMTAXX0029G</v>
          </cell>
          <cell r="C209">
            <v>50201710</v>
          </cell>
          <cell r="D209" t="str">
            <v>Te de hoja</v>
          </cell>
          <cell r="E209">
            <v>1834</v>
          </cell>
          <cell r="F209" t="str">
            <v>Te Herbal Celestial Menta (20 sobres) 29 g</v>
          </cell>
          <cell r="G209">
            <v>6</v>
          </cell>
          <cell r="H209" t="str">
            <v>Caja</v>
          </cell>
          <cell r="I209">
            <v>414.59999999999997</v>
          </cell>
          <cell r="J209">
            <v>69.099999999999994</v>
          </cell>
        </row>
        <row r="210">
          <cell r="A210">
            <v>70734053177</v>
          </cell>
          <cell r="B210" t="str">
            <v>CELXXTEHEBLIMXX0047G</v>
          </cell>
          <cell r="C210">
            <v>50201713</v>
          </cell>
          <cell r="D210" t="str">
            <v>Bolsas de te</v>
          </cell>
          <cell r="E210">
            <v>1835</v>
          </cell>
          <cell r="F210" t="str">
            <v>Te Herbal Celestial Limon (20 sobre) 47 g</v>
          </cell>
          <cell r="G210">
            <v>6</v>
          </cell>
          <cell r="H210" t="str">
            <v>Caja</v>
          </cell>
          <cell r="I210">
            <v>414.59999999999997</v>
          </cell>
          <cell r="J210">
            <v>69.099999999999994</v>
          </cell>
        </row>
        <row r="211">
          <cell r="A211">
            <v>70734053160</v>
          </cell>
          <cell r="B211" t="str">
            <v>CELXXTEXXXFRAXX0045G</v>
          </cell>
          <cell r="C211">
            <v>50201715</v>
          </cell>
          <cell r="D211" t="str">
            <v>Te de frutas</v>
          </cell>
          <cell r="E211">
            <v>1836</v>
          </cell>
          <cell r="F211" t="str">
            <v>Te Frambuesa Celestial (20 sobre) 45 g</v>
          </cell>
          <cell r="G211">
            <v>6</v>
          </cell>
          <cell r="H211" t="str">
            <v>Caja</v>
          </cell>
          <cell r="I211">
            <v>414.59999999999997</v>
          </cell>
          <cell r="J211">
            <v>69.099999999999994</v>
          </cell>
        </row>
        <row r="214">
          <cell r="E214" t="str">
            <v>AGUA EMBOTELLADA</v>
          </cell>
        </row>
        <row r="215">
          <cell r="F215" t="str">
            <v>FIJI - REPUBLICA DE LAS ISLAS DE FIJI</v>
          </cell>
        </row>
        <row r="216">
          <cell r="A216">
            <v>632565000623</v>
          </cell>
          <cell r="B216" t="str">
            <v>FIJXXAGSIXXXXXX0330M</v>
          </cell>
          <cell r="C216">
            <v>50202301</v>
          </cell>
          <cell r="D216" t="str">
            <v>Agua</v>
          </cell>
          <cell r="E216">
            <v>468</v>
          </cell>
          <cell r="F216" t="str">
            <v>Agua Fiji Six Pack de 330 ml</v>
          </cell>
          <cell r="G216">
            <v>6</v>
          </cell>
          <cell r="H216" t="str">
            <v>Pet</v>
          </cell>
          <cell r="I216">
            <v>1122</v>
          </cell>
          <cell r="J216">
            <v>187</v>
          </cell>
        </row>
        <row r="217">
          <cell r="A217">
            <v>632565000098</v>
          </cell>
          <cell r="B217" t="str">
            <v>FIJXXAGSIXXXXXX0500M</v>
          </cell>
          <cell r="C217">
            <v>50202301</v>
          </cell>
          <cell r="D217" t="str">
            <v>Agua</v>
          </cell>
          <cell r="E217">
            <v>469</v>
          </cell>
          <cell r="F217" t="str">
            <v>Agua Fiji Six Pack de 500 ml</v>
          </cell>
          <cell r="G217">
            <v>4</v>
          </cell>
          <cell r="H217" t="str">
            <v>Pet</v>
          </cell>
          <cell r="I217">
            <v>880</v>
          </cell>
          <cell r="J217">
            <v>220</v>
          </cell>
        </row>
        <row r="218">
          <cell r="A218">
            <v>632565000319</v>
          </cell>
          <cell r="B218" t="str">
            <v>FIJXXAGXXXXXXXX0330M</v>
          </cell>
          <cell r="C218">
            <v>50202301</v>
          </cell>
          <cell r="D218" t="str">
            <v>Agua</v>
          </cell>
          <cell r="E218">
            <v>472</v>
          </cell>
          <cell r="F218" t="str">
            <v>Agua Fiji de 330 ml</v>
          </cell>
          <cell r="G218">
            <v>36</v>
          </cell>
          <cell r="H218" t="str">
            <v>Pet</v>
          </cell>
          <cell r="I218">
            <v>1121.9975999999999</v>
          </cell>
          <cell r="J218">
            <v>31.166599999999999</v>
          </cell>
        </row>
        <row r="219">
          <cell r="A219">
            <v>632565000012</v>
          </cell>
          <cell r="B219" t="str">
            <v>FIJXXAGXXXXXXXX0500M</v>
          </cell>
          <cell r="C219">
            <v>50202301</v>
          </cell>
          <cell r="D219" t="str">
            <v>Agua</v>
          </cell>
          <cell r="E219">
            <v>473</v>
          </cell>
          <cell r="F219" t="str">
            <v>Agua Fiji de 500 ml</v>
          </cell>
          <cell r="G219">
            <v>24</v>
          </cell>
          <cell r="H219" t="str">
            <v>Pet</v>
          </cell>
          <cell r="I219">
            <v>879.99599999999998</v>
          </cell>
          <cell r="J219">
            <v>36.666499999999999</v>
          </cell>
        </row>
        <row r="220">
          <cell r="A220">
            <v>632565000029</v>
          </cell>
          <cell r="B220" t="str">
            <v>FIJXXAGXXXXXXXX1000M</v>
          </cell>
          <cell r="C220">
            <v>50202301</v>
          </cell>
          <cell r="D220" t="str">
            <v>Agua</v>
          </cell>
          <cell r="E220">
            <v>474</v>
          </cell>
          <cell r="F220" t="str">
            <v>Agua Fiji de 1000 ml</v>
          </cell>
          <cell r="G220">
            <v>12</v>
          </cell>
          <cell r="H220" t="str">
            <v>Pet</v>
          </cell>
          <cell r="I220">
            <v>768.90000000000009</v>
          </cell>
          <cell r="J220">
            <v>64.075000000000003</v>
          </cell>
        </row>
        <row r="221">
          <cell r="A221">
            <v>632565000036</v>
          </cell>
          <cell r="B221" t="str">
            <v>FIJXXAGXXXXXXXX1500M</v>
          </cell>
          <cell r="C221">
            <v>50202301</v>
          </cell>
          <cell r="D221" t="str">
            <v>Agua</v>
          </cell>
          <cell r="E221">
            <v>475</v>
          </cell>
          <cell r="F221" t="str">
            <v>Agua Fiji de 1500 ml</v>
          </cell>
          <cell r="G221">
            <v>12</v>
          </cell>
          <cell r="H221" t="str">
            <v>Pet</v>
          </cell>
          <cell r="I221">
            <v>873</v>
          </cell>
          <cell r="J221">
            <v>72.75</v>
          </cell>
        </row>
        <row r="223">
          <cell r="E223" t="str">
            <v>AGUA EMBOTELLADA</v>
          </cell>
        </row>
        <row r="224">
          <cell r="F224" t="str">
            <v xml:space="preserve">  VICHY CATALÁN - CALDES DE MALAVELLA</v>
          </cell>
        </row>
        <row r="225">
          <cell r="A225">
            <v>8410749010215</v>
          </cell>
          <cell r="B225" t="str">
            <v>VYCSXAGMINTONXX0300M</v>
          </cell>
          <cell r="C225">
            <v>50202310</v>
          </cell>
          <cell r="D225" t="str">
            <v>Agua mineral</v>
          </cell>
          <cell r="E225">
            <v>1881</v>
          </cell>
          <cell r="F225" t="str">
            <v>Agua Vichy Catalan Mineral Tonica Sixpack de 300 m</v>
          </cell>
          <cell r="G225">
            <v>4</v>
          </cell>
          <cell r="H225" t="str">
            <v>Botella</v>
          </cell>
          <cell r="I225">
            <v>872.4</v>
          </cell>
          <cell r="J225">
            <v>218.1</v>
          </cell>
        </row>
        <row r="226">
          <cell r="A226">
            <v>8410749010154</v>
          </cell>
          <cell r="B226" t="str">
            <v>VYCXXAGMINCARXX0300M</v>
          </cell>
          <cell r="C226">
            <v>50202310</v>
          </cell>
          <cell r="D226" t="str">
            <v>Agua mineral</v>
          </cell>
          <cell r="E226">
            <v>1840</v>
          </cell>
          <cell r="F226" t="str">
            <v>Agua Vichy Catalan Natural Mineral Carbonica de 300m</v>
          </cell>
          <cell r="G226">
            <v>24</v>
          </cell>
          <cell r="H226" t="str">
            <v>Botella</v>
          </cell>
          <cell r="I226">
            <v>822.72</v>
          </cell>
          <cell r="J226">
            <v>34.28</v>
          </cell>
        </row>
        <row r="227">
          <cell r="A227">
            <v>8410749001121</v>
          </cell>
          <cell r="B227" t="str">
            <v>VYCXXAGMINCARXX0500M</v>
          </cell>
          <cell r="C227">
            <v>50202310</v>
          </cell>
          <cell r="D227" t="str">
            <v>Agua mineral</v>
          </cell>
          <cell r="E227">
            <v>979</v>
          </cell>
          <cell r="F227" t="str">
            <v>Agua Vichy Catalán Natural Mineral Carbónica de 500 ml</v>
          </cell>
          <cell r="G227">
            <v>20</v>
          </cell>
          <cell r="H227" t="str">
            <v>Botella</v>
          </cell>
          <cell r="I227">
            <v>856.80000000000007</v>
          </cell>
          <cell r="J227">
            <v>42.84</v>
          </cell>
        </row>
        <row r="228">
          <cell r="A228">
            <v>8410749001107</v>
          </cell>
          <cell r="B228" t="str">
            <v>VYCXXAGMINCARXX1000M</v>
          </cell>
          <cell r="C228">
            <v>50202310</v>
          </cell>
          <cell r="D228" t="str">
            <v>Agua mineral</v>
          </cell>
          <cell r="E228">
            <v>980</v>
          </cell>
          <cell r="F228" t="str">
            <v>Agua Vichy Catalán Natural Mineral Carbónica de 1000 ml</v>
          </cell>
          <cell r="G228">
            <v>12</v>
          </cell>
          <cell r="H228" t="str">
            <v>Botella</v>
          </cell>
          <cell r="I228">
            <v>657.72</v>
          </cell>
          <cell r="J228">
            <v>54.81</v>
          </cell>
        </row>
        <row r="229">
          <cell r="F229" t="str">
            <v>A estos precios Incrementar el 16% I.V.A.</v>
          </cell>
        </row>
        <row r="231">
          <cell r="F231" t="str">
            <v>JAMON IBERICO BEHER</v>
          </cell>
        </row>
        <row r="232">
          <cell r="A232">
            <v>8428688010005</v>
          </cell>
          <cell r="B232" t="str">
            <v>BHEXXJIXXXCHUXX8000G</v>
          </cell>
          <cell r="C232">
            <v>50111514</v>
          </cell>
          <cell r="D232" t="str">
            <v>Cerdo, minimamente procesado sin aditivos</v>
          </cell>
          <cell r="E232">
            <v>1756</v>
          </cell>
          <cell r="F232" t="str">
            <v>1Pza Jamon 100% Iberico (Oro) Beher con hueso</v>
          </cell>
          <cell r="G232">
            <v>1</v>
          </cell>
          <cell r="H232" t="str">
            <v>Por Kilo</v>
          </cell>
          <cell r="I232">
            <v>2100</v>
          </cell>
          <cell r="J232">
            <v>2100</v>
          </cell>
        </row>
        <row r="233">
          <cell r="A233">
            <v>8428688010661</v>
          </cell>
          <cell r="B233" t="str">
            <v>BHEXXJICCACHUXX8250G</v>
          </cell>
          <cell r="C233">
            <v>50111514</v>
          </cell>
          <cell r="D233" t="str">
            <v>Cerdo, minimamente procesado sin aditivos</v>
          </cell>
          <cell r="E233">
            <v>1757</v>
          </cell>
          <cell r="F233" t="str">
            <v>1Pza Jamon Iberico Cebo Campo (Roja) Beher con hueso g</v>
          </cell>
          <cell r="G233">
            <v>1</v>
          </cell>
          <cell r="H233" t="str">
            <v>Por Kilo</v>
          </cell>
          <cell r="I233">
            <v>1240</v>
          </cell>
          <cell r="J233">
            <v>1240</v>
          </cell>
        </row>
        <row r="235">
          <cell r="A235">
            <v>8428688035336</v>
          </cell>
          <cell r="B235" t="str">
            <v>BHEXXCHESTXXXXX0100G</v>
          </cell>
          <cell r="C235">
            <v>50112009</v>
          </cell>
          <cell r="D235" t="str">
            <v>Cerdo, procesado con aditivos</v>
          </cell>
          <cell r="E235">
            <v>1761</v>
          </cell>
          <cell r="F235" t="str">
            <v>Sobre Chorizo Cular Bellota 100% Iberico(Oro) Beher de 100g</v>
          </cell>
          <cell r="G235">
            <v>10</v>
          </cell>
          <cell r="H235" t="str">
            <v>Paquete</v>
          </cell>
          <cell r="I235">
            <v>2100</v>
          </cell>
          <cell r="J235">
            <v>210</v>
          </cell>
        </row>
        <row r="236">
          <cell r="A236">
            <v>8428688036333</v>
          </cell>
          <cell r="B236" t="str">
            <v>BHEXXSCESTXXXXX0100G</v>
          </cell>
          <cell r="C236">
            <v>50112009</v>
          </cell>
          <cell r="D236" t="str">
            <v>Cerdo, procesado con aditivos</v>
          </cell>
          <cell r="E236">
            <v>1762</v>
          </cell>
          <cell r="F236" t="str">
            <v>Sobre Salchichon 100% Iberico (Oro) Beher de 100g</v>
          </cell>
          <cell r="G236">
            <v>10</v>
          </cell>
          <cell r="H236" t="str">
            <v>Paquete</v>
          </cell>
          <cell r="I236">
            <v>2100</v>
          </cell>
          <cell r="J236">
            <v>210</v>
          </cell>
        </row>
        <row r="237">
          <cell r="A237">
            <v>8428688033332</v>
          </cell>
          <cell r="B237" t="str">
            <v>BHEXXLMESTXXXXX0100G</v>
          </cell>
          <cell r="C237">
            <v>50112009</v>
          </cell>
          <cell r="D237" t="str">
            <v>Cerdo, procesado con aditivos</v>
          </cell>
          <cell r="E237">
            <v>1760</v>
          </cell>
          <cell r="F237" t="str">
            <v>Sobre Lomo de Bellota 100% Iberico Beher de 100g</v>
          </cell>
          <cell r="G237">
            <v>10</v>
          </cell>
          <cell r="H237" t="str">
            <v>Paquete</v>
          </cell>
          <cell r="I237">
            <v>3500</v>
          </cell>
          <cell r="J237">
            <v>350</v>
          </cell>
        </row>
        <row r="238">
          <cell r="A238">
            <v>8428688032243</v>
          </cell>
          <cell r="B238" t="str">
            <v>BHEXXPIESTXXXXX0100G</v>
          </cell>
          <cell r="C238">
            <v>50111514</v>
          </cell>
          <cell r="D238" t="str">
            <v>Cerdo, minimamente procesado sin aditivos</v>
          </cell>
          <cell r="E238">
            <v>1759</v>
          </cell>
          <cell r="F238" t="str">
            <v>Sobre Paleta de Bellota 100% Iberico (Oro) Beher 100g</v>
          </cell>
          <cell r="G238">
            <v>10</v>
          </cell>
          <cell r="H238" t="str">
            <v>Paquete</v>
          </cell>
          <cell r="I238">
            <v>3600</v>
          </cell>
          <cell r="J238">
            <v>360</v>
          </cell>
        </row>
        <row r="239">
          <cell r="A239">
            <v>8428688031246</v>
          </cell>
          <cell r="B239" t="str">
            <v>BHEXXJIESTXXXXX0100G</v>
          </cell>
          <cell r="C239">
            <v>50111514</v>
          </cell>
          <cell r="D239" t="str">
            <v>Cerdo, minimamente procesado sin aditivos</v>
          </cell>
          <cell r="E239">
            <v>1758</v>
          </cell>
          <cell r="F239" t="str">
            <v>Sobre Jamon de Bellota 100% Iberico (Oro) Beher 100g</v>
          </cell>
          <cell r="G239">
            <v>10</v>
          </cell>
          <cell r="H239" t="str">
            <v>Paquete</v>
          </cell>
          <cell r="I239">
            <v>5450</v>
          </cell>
          <cell r="J239">
            <v>545</v>
          </cell>
        </row>
        <row r="240">
          <cell r="A240">
            <v>8428688042051</v>
          </cell>
          <cell r="B240" t="str">
            <v>BHEXXCHMEDXXXXXXXPZA</v>
          </cell>
          <cell r="C240">
            <v>50112009</v>
          </cell>
          <cell r="D240" t="str">
            <v>Cerdo, procesado con aditivos</v>
          </cell>
          <cell r="E240">
            <v>1764</v>
          </cell>
          <cell r="F240" t="str">
            <v>Medio Chorizo Cular de Bellota 100% Iberico Beher Pieza</v>
          </cell>
          <cell r="G240">
            <v>10</v>
          </cell>
          <cell r="H240" t="str">
            <v>Paquete</v>
          </cell>
          <cell r="I240">
            <v>6000</v>
          </cell>
          <cell r="J240">
            <v>600</v>
          </cell>
        </row>
        <row r="241">
          <cell r="A241">
            <v>8428688044055</v>
          </cell>
          <cell r="B241" t="str">
            <v>BHEXXSCMEDXXXXXXXPZA</v>
          </cell>
          <cell r="C241">
            <v>50112009</v>
          </cell>
          <cell r="D241" t="str">
            <v>Cerdo, procesado con aditivos</v>
          </cell>
          <cell r="E241">
            <v>1765</v>
          </cell>
          <cell r="F241" t="str">
            <v>Medio Salchichon Cular de Bellota 100% Iberico Beher Pieza</v>
          </cell>
          <cell r="G241">
            <v>10</v>
          </cell>
          <cell r="H241" t="str">
            <v>Paquete</v>
          </cell>
          <cell r="I241">
            <v>6000</v>
          </cell>
          <cell r="J241">
            <v>600</v>
          </cell>
        </row>
        <row r="242">
          <cell r="A242">
            <v>8428688040057</v>
          </cell>
          <cell r="B242" t="str">
            <v>BHEXXLMMEDXXXXXXXPZA</v>
          </cell>
          <cell r="C242">
            <v>50112009</v>
          </cell>
          <cell r="D242" t="str">
            <v>Cerdo, procesado con aditivos</v>
          </cell>
          <cell r="E242">
            <v>1763</v>
          </cell>
          <cell r="F242" t="str">
            <v>Medio Lomo Iberico Beher Pieza</v>
          </cell>
          <cell r="G242">
            <v>10</v>
          </cell>
          <cell r="H242" t="str">
            <v>Paquete</v>
          </cell>
          <cell r="I242">
            <v>12000</v>
          </cell>
          <cell r="J242">
            <v>1200</v>
          </cell>
        </row>
        <row r="243">
          <cell r="J243" t="str">
            <v>Página 5</v>
          </cell>
        </row>
        <row r="247">
          <cell r="A247">
            <v>41736040175</v>
          </cell>
          <cell r="B247" t="str">
            <v>BERXXACORGXXXXX0500M</v>
          </cell>
          <cell r="C247">
            <v>50151500</v>
          </cell>
          <cell r="D247" t="str">
            <v>Grasas y aceites vegetales comestibles</v>
          </cell>
          <cell r="E247">
            <v>1665</v>
          </cell>
          <cell r="F247" t="str">
            <v>Aceite de Oliva Filippo Berio Extra Virgen Organico de 500 m</v>
          </cell>
          <cell r="G247">
            <v>12</v>
          </cell>
          <cell r="H247" t="str">
            <v>Botella</v>
          </cell>
          <cell r="I247">
            <v>1805.6399999999999</v>
          </cell>
          <cell r="J247">
            <v>150.47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467B-571C-46E2-BCCF-CAB79A82A0B7}">
  <dimension ref="A1:P70"/>
  <sheetViews>
    <sheetView tabSelected="1" topLeftCell="A8" zoomScaleNormal="100" workbookViewId="0">
      <selection activeCell="O50" sqref="O50"/>
    </sheetView>
  </sheetViews>
  <sheetFormatPr baseColWidth="10" defaultRowHeight="15" x14ac:dyDescent="0.25"/>
  <cols>
    <col min="1" max="1" width="2.85546875" style="1" customWidth="1"/>
    <col min="2" max="2" width="27.42578125" style="2" customWidth="1"/>
    <col min="3" max="3" width="15.5703125" style="3" customWidth="1"/>
    <col min="4" max="4" width="7.140625" style="1" customWidth="1"/>
    <col min="5" max="5" width="7.7109375" style="1" bestFit="1" customWidth="1"/>
    <col min="6" max="6" width="11.5703125" style="1" hidden="1" customWidth="1"/>
    <col min="7" max="7" width="8.42578125" style="1" hidden="1" customWidth="1"/>
    <col min="8" max="8" width="10.7109375" style="1" hidden="1" customWidth="1"/>
    <col min="9" max="9" width="12.140625" style="1" hidden="1" customWidth="1"/>
    <col min="10" max="10" width="9.5703125" style="1" hidden="1" customWidth="1"/>
    <col min="11" max="11" width="12.140625" customWidth="1"/>
    <col min="12" max="12" width="12.5703125" customWidth="1"/>
  </cols>
  <sheetData>
    <row r="1" spans="1:12" x14ac:dyDescent="0.25">
      <c r="B1" s="2" t="s">
        <v>18</v>
      </c>
    </row>
    <row r="3" spans="1:12" x14ac:dyDescent="0.25">
      <c r="B3" s="4" t="s">
        <v>21</v>
      </c>
    </row>
    <row r="4" spans="1:12" x14ac:dyDescent="0.25">
      <c r="B4" s="5" t="s">
        <v>22</v>
      </c>
      <c r="C4" s="6"/>
      <c r="D4" s="7"/>
      <c r="E4" s="7"/>
      <c r="F4" s="7"/>
      <c r="G4" s="7"/>
      <c r="H4" s="8"/>
      <c r="I4" s="9"/>
      <c r="J4" s="9"/>
    </row>
    <row r="5" spans="1:12" x14ac:dyDescent="0.25">
      <c r="B5" s="4" t="s">
        <v>19</v>
      </c>
      <c r="C5" s="10"/>
      <c r="I5" s="9"/>
      <c r="J5" s="9"/>
      <c r="L5" s="36"/>
    </row>
    <row r="6" spans="1:12" x14ac:dyDescent="0.25">
      <c r="B6" s="4" t="s">
        <v>20</v>
      </c>
      <c r="C6" s="10"/>
      <c r="I6" s="9"/>
      <c r="J6" s="9"/>
    </row>
    <row r="7" spans="1:12" x14ac:dyDescent="0.25">
      <c r="B7" s="4" t="s">
        <v>0</v>
      </c>
      <c r="C7" s="10"/>
      <c r="I7" s="9"/>
      <c r="J7" s="9"/>
    </row>
    <row r="8" spans="1:12" x14ac:dyDescent="0.25">
      <c r="B8" s="4"/>
      <c r="C8" s="10"/>
      <c r="I8" s="9"/>
      <c r="J8" s="9"/>
    </row>
    <row r="9" spans="1:12" ht="15" customHeight="1" x14ac:dyDescent="0.25">
      <c r="A9" s="11"/>
      <c r="B9" s="45" t="s">
        <v>26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12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</row>
    <row r="12" spans="1:12" ht="38.25" x14ac:dyDescent="0.25">
      <c r="B12" s="14" t="s">
        <v>1</v>
      </c>
      <c r="C12" s="14" t="s">
        <v>2</v>
      </c>
      <c r="D12" s="46" t="s">
        <v>3</v>
      </c>
      <c r="E12" s="46"/>
      <c r="F12" s="14" t="s">
        <v>4</v>
      </c>
      <c r="G12" s="14" t="s">
        <v>5</v>
      </c>
      <c r="H12" s="15" t="s">
        <v>6</v>
      </c>
      <c r="I12" s="14" t="s">
        <v>7</v>
      </c>
      <c r="J12" s="14" t="s">
        <v>8</v>
      </c>
      <c r="K12" s="16" t="s">
        <v>9</v>
      </c>
      <c r="L12" s="14" t="s">
        <v>7</v>
      </c>
    </row>
    <row r="13" spans="1:12" ht="38.25" customHeight="1" x14ac:dyDescent="0.25">
      <c r="B13" s="17" t="s">
        <v>24</v>
      </c>
      <c r="C13" s="18"/>
      <c r="D13" s="19"/>
      <c r="E13" s="19"/>
      <c r="F13" s="19"/>
      <c r="G13" s="20"/>
      <c r="H13" s="21"/>
      <c r="I13" s="19"/>
      <c r="J13" s="19"/>
    </row>
    <row r="14" spans="1:12" ht="25.5" hidden="1" customHeight="1" x14ac:dyDescent="0.25">
      <c r="A14" s="22"/>
      <c r="B14" s="23" t="str">
        <f>VLOOKUP($C14,'[1]Lista de Precios'!$A:$Y,8,0)</f>
        <v>Agua Fiji de 1000 ml</v>
      </c>
      <c r="C14" s="24">
        <v>632565000029</v>
      </c>
      <c r="D14" s="25">
        <f>VLOOKUP($C14,'[1]Lista de Precios'!$A:$Y,10,0)</f>
        <v>12</v>
      </c>
      <c r="E14" s="26" t="str">
        <f>VLOOKUP($C14,'[1]Lista de Precios'!$A:$Y,11,0)</f>
        <v>Pet</v>
      </c>
      <c r="F14" s="27">
        <f>VLOOKUP($C14,'[1]Lista de Precios'!$A:$Y,12,0)</f>
        <v>768.90000000000009</v>
      </c>
      <c r="G14" s="28">
        <f>VLOOKUP($C14,'[1]Lista de Precios'!$A:$Y,14,0)</f>
        <v>0</v>
      </c>
      <c r="H14" s="29">
        <f>VLOOKUP($C14,'[1]Lista de Precios'!$A:$Y,15,0)</f>
        <v>0</v>
      </c>
      <c r="I14" s="27">
        <f>VLOOKUP($C14,'[1]Lista de Precios'!$A:$Y,17,0)</f>
        <v>64.075000000000003</v>
      </c>
      <c r="J14" s="30">
        <f>VLOOKUP($C14,'[1]Lista de Precios'!$A:$Y,10,0)</f>
        <v>12</v>
      </c>
    </row>
    <row r="15" spans="1:12" ht="25.5" hidden="1" customHeight="1" x14ac:dyDescent="0.25">
      <c r="A15" s="22"/>
      <c r="B15" s="23" t="str">
        <f>VLOOKUP($C15,'[1]Lista de Precios'!$A:$Y,8,0)</f>
        <v>Agua Fiji de 500 ml</v>
      </c>
      <c r="C15" s="24">
        <v>632565000012</v>
      </c>
      <c r="D15" s="25">
        <f>VLOOKUP($C15,'[1]Lista de Precios'!$A:$Y,10,0)</f>
        <v>24</v>
      </c>
      <c r="E15" s="26" t="str">
        <f>VLOOKUP($C15,'[1]Lista de Precios'!$A:$Y,11,0)</f>
        <v>Pet</v>
      </c>
      <c r="F15" s="27">
        <f>VLOOKUP($C15,'[1]Lista de Precios'!$A:$Y,12,0)</f>
        <v>879.99599999999998</v>
      </c>
      <c r="G15" s="28">
        <f>VLOOKUP($C15,'[1]Lista de Precios'!$A:$Y,14,0)</f>
        <v>0</v>
      </c>
      <c r="H15" s="29">
        <f>VLOOKUP($C15,'[1]Lista de Precios'!$A:$Y,15,0)</f>
        <v>0</v>
      </c>
      <c r="I15" s="27">
        <f>VLOOKUP($C15,'[1]Lista de Precios'!$A:$Y,17,0)</f>
        <v>36.666499999999999</v>
      </c>
      <c r="J15" s="30">
        <f t="shared" ref="J15:J23" si="0">Q15</f>
        <v>0</v>
      </c>
    </row>
    <row r="16" spans="1:12" ht="25.5" hidden="1" customHeight="1" x14ac:dyDescent="0.25">
      <c r="A16" s="22"/>
      <c r="B16" s="23" t="str">
        <f>VLOOKUP($C16,'[1]Lista de Precios'!$A:$Y,8,0)</f>
        <v>Agua Vichy Catalán Mineral Tónica Sixpack de 250 ml</v>
      </c>
      <c r="C16" s="24">
        <v>8410749000339</v>
      </c>
      <c r="D16" s="25">
        <f>VLOOKUP($C16,'[1]Lista de Precios'!$A:$Y,10,0)</f>
        <v>4</v>
      </c>
      <c r="E16" s="26" t="str">
        <f>VLOOKUP($C16,'[1]Lista de Precios'!$A:$Y,11,0)</f>
        <v>Six Pack</v>
      </c>
      <c r="F16" s="27">
        <f>VLOOKUP($C16,'[1]Lista de Precios'!$A:$Y,12,0)</f>
        <v>872.4</v>
      </c>
      <c r="G16" s="28">
        <f>VLOOKUP($C16,'[1]Lista de Precios'!$A:$Y,14,0)</f>
        <v>0</v>
      </c>
      <c r="H16" s="29">
        <f>VLOOKUP($C16,'[1]Lista de Precios'!$A:$Y,15,0)</f>
        <v>0</v>
      </c>
      <c r="I16" s="27">
        <f>VLOOKUP($C16,'[1]Lista de Precios'!$A:$Y,17,0)</f>
        <v>218.1</v>
      </c>
      <c r="J16" s="30">
        <f t="shared" si="0"/>
        <v>0</v>
      </c>
    </row>
    <row r="17" spans="1:10" ht="25.5" hidden="1" customHeight="1" x14ac:dyDescent="0.25">
      <c r="A17" s="22"/>
      <c r="B17" s="23" t="str">
        <f>VLOOKUP($C17,'[1]Lista de Precios'!$A:$Y,8,0)</f>
        <v>Agua Vichy Catalán Natural Mineral Carbónica de 1000 ml</v>
      </c>
      <c r="C17" s="24">
        <v>8410749001107</v>
      </c>
      <c r="D17" s="25">
        <f>VLOOKUP($C17,'[1]Lista de Precios'!$A:$Y,10,0)</f>
        <v>12</v>
      </c>
      <c r="E17" s="26" t="str">
        <f>VLOOKUP($C17,'[1]Lista de Precios'!$A:$Y,11,0)</f>
        <v>Botella</v>
      </c>
      <c r="F17" s="27">
        <f>VLOOKUP($C17,'[1]Lista de Precios'!$A:$Y,12,0)</f>
        <v>657.72</v>
      </c>
      <c r="G17" s="28">
        <f>VLOOKUP($C17,'[1]Lista de Precios'!$A:$Y,14,0)</f>
        <v>0</v>
      </c>
      <c r="H17" s="29">
        <f>VLOOKUP($C17,'[1]Lista de Precios'!$A:$Y,15,0)</f>
        <v>0</v>
      </c>
      <c r="I17" s="27">
        <f>VLOOKUP($C17,'[1]Lista de Precios'!$A:$Y,17,0)</f>
        <v>54.81</v>
      </c>
      <c r="J17" s="30">
        <f t="shared" si="0"/>
        <v>0</v>
      </c>
    </row>
    <row r="18" spans="1:10" ht="25.5" hidden="1" customHeight="1" x14ac:dyDescent="0.25">
      <c r="A18" s="22"/>
      <c r="B18" s="23" t="str">
        <f>VLOOKUP($C18,'[1]Lista de Precios'!$A:$Y,8,0)</f>
        <v>Agua Vichy Catalan Natural Mineral Carbonica de 300m</v>
      </c>
      <c r="C18" s="24">
        <v>8410749010154</v>
      </c>
      <c r="D18" s="25">
        <f>VLOOKUP($C18,'[1]Lista de Precios'!$A:$Y,10,0)</f>
        <v>24</v>
      </c>
      <c r="E18" s="26" t="str">
        <f>VLOOKUP($C18,'[1]Lista de Precios'!$A:$Y,11,0)</f>
        <v>Botella</v>
      </c>
      <c r="F18" s="27">
        <f>VLOOKUP($C18,'[1]Lista de Precios'!$A:$Y,12,0)</f>
        <v>822.72</v>
      </c>
      <c r="G18" s="28">
        <f>VLOOKUP($C18,'[1]Lista de Precios'!$A:$Y,14,0)</f>
        <v>0</v>
      </c>
      <c r="H18" s="29">
        <f>VLOOKUP($C18,'[1]Lista de Precios'!$A:$Y,15,0)</f>
        <v>0</v>
      </c>
      <c r="I18" s="27">
        <f>VLOOKUP($C18,'[1]Lista de Precios'!$A:$Y,17,0)</f>
        <v>34.28</v>
      </c>
      <c r="J18" s="30">
        <f t="shared" si="0"/>
        <v>0</v>
      </c>
    </row>
    <row r="19" spans="1:10" ht="25.5" hidden="1" customHeight="1" x14ac:dyDescent="0.25">
      <c r="A19" s="22"/>
      <c r="B19" s="23" t="str">
        <f>VLOOKUP($C19,'[1]Lista de Precios'!$A:$Y,8,0)</f>
        <v>Café La Finca Espresso en Grano de 340 g</v>
      </c>
      <c r="C19" s="24">
        <v>7502219322797</v>
      </c>
      <c r="D19" s="25">
        <f>VLOOKUP($C19,'[1]Lista de Precios'!$A:$Y,10,0)</f>
        <v>10</v>
      </c>
      <c r="E19" s="26" t="str">
        <f>VLOOKUP($C19,'[1]Lista de Precios'!$A:$Y,11,0)</f>
        <v>Bolsa</v>
      </c>
      <c r="F19" s="27">
        <f>VLOOKUP($C19,'[1]Lista de Precios'!$A:$Y,12,0)</f>
        <v>1238.4000000000001</v>
      </c>
      <c r="G19" s="28">
        <f>VLOOKUP($C19,'[1]Lista de Precios'!$A:$Y,14,0)</f>
        <v>0</v>
      </c>
      <c r="H19" s="29">
        <f>VLOOKUP($C19,'[1]Lista de Precios'!$A:$Y,15,0)</f>
        <v>0</v>
      </c>
      <c r="I19" s="27">
        <f>VLOOKUP($C19,'[1]Lista de Precios'!$A:$Y,17,0)</f>
        <v>123.84</v>
      </c>
      <c r="J19" s="30">
        <f t="shared" si="0"/>
        <v>0</v>
      </c>
    </row>
    <row r="20" spans="1:10" ht="25.5" hidden="1" customHeight="1" x14ac:dyDescent="0.25">
      <c r="A20" s="22"/>
      <c r="B20" s="23" t="str">
        <f>VLOOKUP($C20,'[1]Lista de Precios'!$A:$Y,8,0)</f>
        <v>Café La Finca Descafeinado Tostado Molido de 340 g</v>
      </c>
      <c r="C20" s="24">
        <v>681034000190</v>
      </c>
      <c r="D20" s="25">
        <f>VLOOKUP($C20,'[1]Lista de Precios'!$A:$Y,10,0)</f>
        <v>10</v>
      </c>
      <c r="E20" s="26" t="str">
        <f>VLOOKUP($C20,'[1]Lista de Precios'!$A:$Y,11,0)</f>
        <v>Bolsa</v>
      </c>
      <c r="F20" s="27">
        <f>VLOOKUP($C20,'[1]Lista de Precios'!$A:$Y,12,0)</f>
        <v>1426</v>
      </c>
      <c r="G20" s="28">
        <f>VLOOKUP($C20,'[1]Lista de Precios'!$A:$Y,14,0)</f>
        <v>0</v>
      </c>
      <c r="H20" s="29">
        <f>VLOOKUP($C20,'[1]Lista de Precios'!$A:$Y,15,0)</f>
        <v>0</v>
      </c>
      <c r="I20" s="27">
        <f>VLOOKUP($C20,'[1]Lista de Precios'!$A:$Y,17,0)</f>
        <v>142.6</v>
      </c>
      <c r="J20" s="30">
        <f t="shared" si="0"/>
        <v>0</v>
      </c>
    </row>
    <row r="21" spans="1:10" ht="25.5" hidden="1" customHeight="1" x14ac:dyDescent="0.25">
      <c r="A21" s="22"/>
      <c r="B21" s="23" t="str">
        <f>VLOOKUP($C21,'[1]Lista de Precios'!$A:$Y,8,0)</f>
        <v>Cafe La Finca Espresso Tostado Molido de 0340 g</v>
      </c>
      <c r="C21" s="24">
        <v>681034000091</v>
      </c>
      <c r="D21" s="25">
        <f>VLOOKUP($C21,'[1]Lista de Precios'!$A:$Y,10,0)</f>
        <v>10</v>
      </c>
      <c r="E21" s="26" t="str">
        <f>VLOOKUP($C21,'[1]Lista de Precios'!$A:$Y,11,0)</f>
        <v>Bolsa</v>
      </c>
      <c r="F21" s="27">
        <f>VLOOKUP($C21,'[1]Lista de Precios'!$A:$Y,12,0)</f>
        <v>1238.4000000000001</v>
      </c>
      <c r="G21" s="28">
        <f>VLOOKUP($C21,'[1]Lista de Precios'!$A:$Y,14,0)</f>
        <v>0</v>
      </c>
      <c r="H21" s="29">
        <f>VLOOKUP($C21,'[1]Lista de Precios'!$A:$Y,15,0)</f>
        <v>0</v>
      </c>
      <c r="I21" s="27">
        <f>VLOOKUP($C21,'[1]Lista de Precios'!$A:$Y,17,0)</f>
        <v>123.84</v>
      </c>
      <c r="J21" s="30">
        <f t="shared" si="0"/>
        <v>0</v>
      </c>
    </row>
    <row r="22" spans="1:10" ht="25.5" hidden="1" customHeight="1" x14ac:dyDescent="0.25">
      <c r="A22" s="22"/>
      <c r="B22" s="23" t="str">
        <f>VLOOKUP($C22,'[1]Lista de Precios'!$A:$Y,8,0)</f>
        <v>Café La Finca Europeo Tostado Molido de 340 g</v>
      </c>
      <c r="C22" s="24">
        <v>7502219322377</v>
      </c>
      <c r="D22" s="25">
        <f>VLOOKUP($C22,'[1]Lista de Precios'!$A:$Y,10,0)</f>
        <v>10</v>
      </c>
      <c r="E22" s="26" t="str">
        <f>VLOOKUP($C22,'[1]Lista de Precios'!$A:$Y,11,0)</f>
        <v>Bolsa</v>
      </c>
      <c r="F22" s="27">
        <f>VLOOKUP($C22,'[1]Lista de Precios'!$A:$Y,12,0)</f>
        <v>983.3</v>
      </c>
      <c r="G22" s="28">
        <f>VLOOKUP($C22,'[1]Lista de Precios'!$A:$Y,14,0)</f>
        <v>0</v>
      </c>
      <c r="H22" s="29">
        <f>VLOOKUP($C22,'[1]Lista de Precios'!$A:$Y,15,0)</f>
        <v>0</v>
      </c>
      <c r="I22" s="27">
        <f>VLOOKUP($C22,'[1]Lista de Precios'!$A:$Y,17,0)</f>
        <v>98.33</v>
      </c>
      <c r="J22" s="30">
        <f t="shared" si="0"/>
        <v>0</v>
      </c>
    </row>
    <row r="23" spans="1:10" ht="25.5" hidden="1" customHeight="1" x14ac:dyDescent="0.25">
      <c r="A23" s="22"/>
      <c r="B23" s="23" t="str">
        <f>VLOOKUP($C23,'[1]Lista de Precios'!$A:$Y,8,0)</f>
        <v>Café La Finca Americano Tostado Molido de 340 gr</v>
      </c>
      <c r="C23" s="24">
        <v>681034000060</v>
      </c>
      <c r="D23" s="25">
        <f>VLOOKUP($C23,'[1]Lista de Precios'!$A:$Y,10,0)</f>
        <v>20</v>
      </c>
      <c r="E23" s="26" t="str">
        <f>VLOOKUP($C23,'[1]Lista de Precios'!$A:$Y,11,0)</f>
        <v>Bolsa</v>
      </c>
      <c r="F23" s="27">
        <f>VLOOKUP($C23,'[1]Lista de Precios'!$A:$Y,12,0)</f>
        <v>1966.6</v>
      </c>
      <c r="G23" s="28">
        <f>VLOOKUP($C23,'[1]Lista de Precios'!$A:$Y,14,0)</f>
        <v>0</v>
      </c>
      <c r="H23" s="29">
        <f>VLOOKUP($C23,'[1]Lista de Precios'!$A:$Y,15,0)</f>
        <v>0</v>
      </c>
      <c r="I23" s="27">
        <f>VLOOKUP($C23,'[1]Lista de Precios'!$A:$Y,17,0)</f>
        <v>98.33</v>
      </c>
      <c r="J23" s="30">
        <f t="shared" si="0"/>
        <v>0</v>
      </c>
    </row>
    <row r="24" spans="1:10" ht="25.5" hidden="1" customHeight="1" x14ac:dyDescent="0.25">
      <c r="A24" s="22"/>
      <c r="B24" s="23" t="str">
        <f>VLOOKUP($C24,'[1]Lista de Precios'!$A:$Y,8,0)</f>
        <v>Café La Finca Americano Orgánico Tostado Molido 340 g</v>
      </c>
      <c r="C24" s="24">
        <v>7503025346021</v>
      </c>
      <c r="D24" s="25">
        <f>VLOOKUP($C24,'[1]Lista de Precios'!$A:$Y,10,0)</f>
        <v>10</v>
      </c>
      <c r="E24" s="26" t="str">
        <f>VLOOKUP($C24,'[1]Lista de Precios'!$A:$Y,11,0)</f>
        <v>Bolsa</v>
      </c>
      <c r="F24" s="27">
        <f>VLOOKUP($C24,'[1]Lista de Precios'!$A:$Y,12,0)</f>
        <v>1428.1999999999998</v>
      </c>
      <c r="G24" s="28">
        <f>VLOOKUP($C24,'[1]Lista de Precios'!$A:$Y,14,0)</f>
        <v>0</v>
      </c>
      <c r="H24" s="29">
        <f>VLOOKUP($C24,'[1]Lista de Precios'!$A:$Y,15,0)</f>
        <v>0</v>
      </c>
      <c r="I24" s="27">
        <f>VLOOKUP($C24,'[1]Lista de Precios'!$A:$Y,17,0)</f>
        <v>142.82</v>
      </c>
      <c r="J24" s="30"/>
    </row>
    <row r="25" spans="1:10" ht="25.5" hidden="1" customHeight="1" x14ac:dyDescent="0.25">
      <c r="A25" s="22"/>
      <c r="B25" s="23" t="str">
        <f>VLOOKUP($C25,'[1]Lista de Precios'!$A:$Y,8,0)</f>
        <v>Pasta De Cecco Canelloni Con Huevo de 250 gr</v>
      </c>
      <c r="C25" s="24">
        <v>8001250201003</v>
      </c>
      <c r="D25" s="25">
        <f>VLOOKUP($C25,'[1]Lista de Precios'!$A:$Y,10,0)</f>
        <v>12</v>
      </c>
      <c r="E25" s="26" t="str">
        <f>VLOOKUP($C25,'[1]Lista de Precios'!$A:$Y,11,0)</f>
        <v>Paquete</v>
      </c>
      <c r="F25" s="27">
        <f>VLOOKUP($C25,'[1]Lista de Precios'!$A:$Y,12,0)</f>
        <v>1107.5999999999999</v>
      </c>
      <c r="G25" s="28">
        <f>VLOOKUP($C25,'[1]Lista de Precios'!$A:$Y,14,0)</f>
        <v>0</v>
      </c>
      <c r="H25" s="29">
        <f>VLOOKUP($C25,'[1]Lista de Precios'!$A:$Y,15,0)</f>
        <v>0</v>
      </c>
      <c r="I25" s="27">
        <f>VLOOKUP($C25,'[1]Lista de Precios'!$A:$Y,17,0)</f>
        <v>92.3</v>
      </c>
      <c r="J25" s="30"/>
    </row>
    <row r="26" spans="1:10" ht="25.5" hidden="1" customHeight="1" x14ac:dyDescent="0.25">
      <c r="A26" s="22"/>
      <c r="B26" s="23" t="str">
        <f>VLOOKUP($C26,'[1]Lista de Precios'!$A:$Y,8,0)</f>
        <v>Pasta De Cecco Farfalle De Sémola de 454 gr</v>
      </c>
      <c r="C26" s="24">
        <v>24094000746</v>
      </c>
      <c r="D26" s="25">
        <f>VLOOKUP($C26,'[1]Lista de Precios'!$A:$Y,10,0)</f>
        <v>12</v>
      </c>
      <c r="E26" s="26" t="str">
        <f>VLOOKUP($C26,'[1]Lista de Precios'!$A:$Y,11,0)</f>
        <v>Paquete</v>
      </c>
      <c r="F26" s="27">
        <f>VLOOKUP($C26,'[1]Lista de Precios'!$A:$Y,12,0)</f>
        <v>754.8</v>
      </c>
      <c r="G26" s="28">
        <f>VLOOKUP($C26,'[1]Lista de Precios'!$A:$Y,14,0)</f>
        <v>0</v>
      </c>
      <c r="H26" s="29">
        <f>VLOOKUP($C26,'[1]Lista de Precios'!$A:$Y,15,0)</f>
        <v>0</v>
      </c>
      <c r="I26" s="27">
        <f>VLOOKUP($C26,'[1]Lista de Precios'!$A:$Y,17,0)</f>
        <v>62.9</v>
      </c>
      <c r="J26" s="30"/>
    </row>
    <row r="27" spans="1:10" ht="25.5" hidden="1" customHeight="1" x14ac:dyDescent="0.25">
      <c r="A27" s="22"/>
      <c r="B27" s="23" t="str">
        <f>VLOOKUP($C27,'[1]Lista de Precios'!$A:$Y,8,0)</f>
        <v>Pasta De Cecco Fusilli De Sémola de 454 gr</v>
      </c>
      <c r="C27" s="24">
        <v>24094000463</v>
      </c>
      <c r="D27" s="25">
        <f>VLOOKUP($C27,'[1]Lista de Precios'!$A:$Y,10,0)</f>
        <v>12</v>
      </c>
      <c r="E27" s="26" t="str">
        <f>VLOOKUP($C27,'[1]Lista de Precios'!$A:$Y,11,0)</f>
        <v>Paquete</v>
      </c>
      <c r="F27" s="27">
        <f>VLOOKUP($C27,'[1]Lista de Precios'!$A:$Y,12,0)</f>
        <v>754.8</v>
      </c>
      <c r="G27" s="28">
        <f>VLOOKUP($C27,'[1]Lista de Precios'!$A:$Y,14,0)</f>
        <v>0</v>
      </c>
      <c r="H27" s="29">
        <f>VLOOKUP($C27,'[1]Lista de Precios'!$A:$Y,15,0)</f>
        <v>0</v>
      </c>
      <c r="I27" s="27">
        <f>VLOOKUP($C27,'[1]Lista de Precios'!$A:$Y,17,0)</f>
        <v>62.9</v>
      </c>
      <c r="J27" s="30"/>
    </row>
    <row r="28" spans="1:10" ht="25.5" hidden="1" customHeight="1" x14ac:dyDescent="0.25">
      <c r="A28" s="22"/>
      <c r="B28" s="23" t="str">
        <f>VLOOKUP($C28,'[1]Lista de Precios'!$A:$Y,8,0)</f>
        <v>Pasta De Cecco Bio Fusilli De Sémola de 500 gr</v>
      </c>
      <c r="C28" s="24">
        <v>8001250060341</v>
      </c>
      <c r="D28" s="25">
        <f>VLOOKUP($C28,'[1]Lista de Precios'!$A:$Y,10,0)</f>
        <v>12</v>
      </c>
      <c r="E28" s="26" t="str">
        <f>VLOOKUP($C28,'[1]Lista de Precios'!$A:$Y,11,0)</f>
        <v>Paquete</v>
      </c>
      <c r="F28" s="27">
        <f>VLOOKUP($C28,'[1]Lista de Precios'!$A:$Y,12,0)</f>
        <v>843.59999999999991</v>
      </c>
      <c r="G28" s="28">
        <f>VLOOKUP($C28,'[1]Lista de Precios'!$A:$Y,14,0)</f>
        <v>0</v>
      </c>
      <c r="H28" s="29">
        <f>VLOOKUP($C28,'[1]Lista de Precios'!$A:$Y,15,0)</f>
        <v>0</v>
      </c>
      <c r="I28" s="27">
        <f>VLOOKUP($C28,'[1]Lista de Precios'!$A:$Y,17,0)</f>
        <v>70.3</v>
      </c>
      <c r="J28" s="30"/>
    </row>
    <row r="29" spans="1:10" ht="25.5" hidden="1" customHeight="1" x14ac:dyDescent="0.25">
      <c r="A29" s="22"/>
      <c r="B29" s="23" t="str">
        <f>VLOOKUP($C29,'[1]Lista de Precios'!$A:$Y,8,0)</f>
        <v>Pasta De Cecco Gnocchi De Papa de 500 gr</v>
      </c>
      <c r="C29" s="24">
        <v>8001250009999</v>
      </c>
      <c r="D29" s="25">
        <f>VLOOKUP($C29,'[1]Lista de Precios'!$A:$Y,10,0)</f>
        <v>12</v>
      </c>
      <c r="E29" s="26" t="str">
        <f>VLOOKUP($C29,'[1]Lista de Precios'!$A:$Y,11,0)</f>
        <v>Paquete</v>
      </c>
      <c r="F29" s="27">
        <f>VLOOKUP($C29,'[1]Lista de Precios'!$A:$Y,12,0)</f>
        <v>758.40000000000009</v>
      </c>
      <c r="G29" s="28">
        <f>VLOOKUP($C29,'[1]Lista de Precios'!$A:$Y,14,0)</f>
        <v>0</v>
      </c>
      <c r="H29" s="29">
        <f>VLOOKUP($C29,'[1]Lista de Precios'!$A:$Y,15,0)</f>
        <v>0</v>
      </c>
      <c r="I29" s="27">
        <f>VLOOKUP($C29,'[1]Lista de Precios'!$A:$Y,17,0)</f>
        <v>63.20000000000001</v>
      </c>
      <c r="J29" s="30"/>
    </row>
    <row r="30" spans="1:10" ht="25.5" hidden="1" customHeight="1" x14ac:dyDescent="0.25">
      <c r="A30" s="22"/>
      <c r="B30" s="23" t="str">
        <f>VLOOKUP($C30,'[1]Lista de Precios'!$A:$Y,8,0)</f>
        <v>Pasta De Cecco Nidi Fettuccine De Sémola de 500 gr</v>
      </c>
      <c r="C30" s="24">
        <v>8001250152336</v>
      </c>
      <c r="D30" s="25">
        <f>VLOOKUP($C30,'[1]Lista de Precios'!$A:$Y,10,0)</f>
        <v>8</v>
      </c>
      <c r="E30" s="26" t="str">
        <f>VLOOKUP($C30,'[1]Lista de Precios'!$A:$Y,11,0)</f>
        <v>Paquete</v>
      </c>
      <c r="F30" s="27">
        <f>VLOOKUP($C30,'[1]Lista de Precios'!$A:$Y,12,0)</f>
        <v>702</v>
      </c>
      <c r="G30" s="28">
        <f>VLOOKUP($C30,'[1]Lista de Precios'!$A:$Y,14,0)</f>
        <v>0</v>
      </c>
      <c r="H30" s="29">
        <f>VLOOKUP($C30,'[1]Lista de Precios'!$A:$Y,15,0)</f>
        <v>0</v>
      </c>
      <c r="I30" s="27">
        <f>VLOOKUP($C30,'[1]Lista de Precios'!$A:$Y,17,0)</f>
        <v>87.75</v>
      </c>
      <c r="J30" s="30"/>
    </row>
    <row r="31" spans="1:10" ht="25.5" hidden="1" customHeight="1" x14ac:dyDescent="0.25">
      <c r="A31" s="22"/>
      <c r="B31" s="23" t="str">
        <f>VLOOKUP($C31,'[1]Lista de Precios'!$A:$Y,8,0)</f>
        <v>Pasta De Cecco de Semola Nidi Tagliatelle de 500g</v>
      </c>
      <c r="C31" s="24">
        <v>8001250152039</v>
      </c>
      <c r="D31" s="25">
        <f>VLOOKUP($C31,'[1]Lista de Precios'!$A:$Y,10,0)</f>
        <v>8</v>
      </c>
      <c r="E31" s="26" t="str">
        <f>VLOOKUP($C31,'[1]Lista de Precios'!$A:$Y,11,0)</f>
        <v>Paquete</v>
      </c>
      <c r="F31" s="27">
        <f>VLOOKUP($C31,'[1]Lista de Precios'!$A:$Y,12,0)</f>
        <v>702</v>
      </c>
      <c r="G31" s="28">
        <f>VLOOKUP($C31,'[1]Lista de Precios'!$A:$Y,14,0)</f>
        <v>0</v>
      </c>
      <c r="H31" s="29">
        <f>VLOOKUP($C31,'[1]Lista de Precios'!$A:$Y,15,0)</f>
        <v>0</v>
      </c>
      <c r="I31" s="27">
        <f>VLOOKUP($C31,'[1]Lista de Precios'!$A:$Y,17,0)</f>
        <v>87.75</v>
      </c>
      <c r="J31" s="30"/>
    </row>
    <row r="32" spans="1:10" ht="25.5" hidden="1" customHeight="1" x14ac:dyDescent="0.25">
      <c r="A32" s="22"/>
      <c r="B32" s="23" t="str">
        <f>VLOOKUP($C32,'[1]Lista de Precios'!$A:$Y,8,0)</f>
        <v>Pasta De Cecco Penne Rigate De Sémola de 454 gr</v>
      </c>
      <c r="C32" s="24">
        <v>24094000548</v>
      </c>
      <c r="D32" s="25">
        <f>VLOOKUP($C32,'[1]Lista de Precios'!$A:$Y,10,0)</f>
        <v>12</v>
      </c>
      <c r="E32" s="26" t="str">
        <f>VLOOKUP($C32,'[1]Lista de Precios'!$A:$Y,11,0)</f>
        <v>Paquete</v>
      </c>
      <c r="F32" s="27">
        <f>VLOOKUP($C32,'[1]Lista de Precios'!$A:$Y,12,0)</f>
        <v>754.8</v>
      </c>
      <c r="G32" s="28">
        <f>VLOOKUP($C32,'[1]Lista de Precios'!$A:$Y,14,0)</f>
        <v>0</v>
      </c>
      <c r="H32" s="29">
        <f>VLOOKUP($C32,'[1]Lista de Precios'!$A:$Y,15,0)</f>
        <v>0</v>
      </c>
      <c r="I32" s="27">
        <f>VLOOKUP($C32,'[1]Lista de Precios'!$A:$Y,17,0)</f>
        <v>62.9</v>
      </c>
      <c r="J32" s="30"/>
    </row>
    <row r="33" spans="1:16" ht="25.5" hidden="1" customHeight="1" x14ac:dyDescent="0.25">
      <c r="A33" s="22"/>
      <c r="B33" s="23" t="str">
        <f>VLOOKUP($C33,'[1]Lista de Precios'!$A:$Y,8,0)</f>
        <v>Pasta De Cecco Bio Penne Rigate De Sémola de 500 gr</v>
      </c>
      <c r="C33" s="24">
        <v>8001250060419</v>
      </c>
      <c r="D33" s="25">
        <f>VLOOKUP($C33,'[1]Lista de Precios'!$A:$Y,10,0)</f>
        <v>12</v>
      </c>
      <c r="E33" s="26" t="str">
        <f>VLOOKUP($C33,'[1]Lista de Precios'!$A:$Y,11,0)</f>
        <v>Paquete</v>
      </c>
      <c r="F33" s="27">
        <f>VLOOKUP($C33,'[1]Lista de Precios'!$A:$Y,12,0)</f>
        <v>843.59999999999991</v>
      </c>
      <c r="G33" s="28">
        <f>VLOOKUP($C33,'[1]Lista de Precios'!$A:$Y,14,0)</f>
        <v>0</v>
      </c>
      <c r="H33" s="29">
        <f>VLOOKUP($C33,'[1]Lista de Precios'!$A:$Y,15,0)</f>
        <v>0</v>
      </c>
      <c r="I33" s="27">
        <f>VLOOKUP($C33,'[1]Lista de Precios'!$A:$Y,17,0)</f>
        <v>70.3</v>
      </c>
      <c r="J33" s="30"/>
    </row>
    <row r="34" spans="1:16" ht="25.5" hidden="1" customHeight="1" x14ac:dyDescent="0.25">
      <c r="A34" s="22"/>
      <c r="B34" s="23" t="str">
        <f>VLOOKUP($C34,'[1]Lista de Precios'!$A:$Y,8,0)</f>
        <v>Pasta De Cecco Spaghetti De Sémola de 454 gr</v>
      </c>
      <c r="C34" s="24">
        <v>24094000364</v>
      </c>
      <c r="D34" s="25">
        <f>VLOOKUP($C34,'[1]Lista de Precios'!$A:$Y,10,0)</f>
        <v>20</v>
      </c>
      <c r="E34" s="26" t="str">
        <f>VLOOKUP($C34,'[1]Lista de Precios'!$A:$Y,11,0)</f>
        <v>Paquete</v>
      </c>
      <c r="F34" s="27">
        <f>VLOOKUP($C34,'[1]Lista de Precios'!$A:$Y,12,0)</f>
        <v>1258</v>
      </c>
      <c r="G34" s="28">
        <f>VLOOKUP($C34,'[1]Lista de Precios'!$A:$Y,14,0)</f>
        <v>0</v>
      </c>
      <c r="H34" s="29">
        <f>VLOOKUP($C34,'[1]Lista de Precios'!$A:$Y,15,0)</f>
        <v>0</v>
      </c>
      <c r="I34" s="27">
        <f>VLOOKUP($C34,'[1]Lista de Precios'!$A:$Y,17,0)</f>
        <v>62.9</v>
      </c>
      <c r="J34" s="30"/>
    </row>
    <row r="35" spans="1:16" ht="25.5" hidden="1" customHeight="1" x14ac:dyDescent="0.25">
      <c r="A35" s="22"/>
      <c r="B35" s="23" t="str">
        <f>VLOOKUP($C35,'[1]Lista de Precios'!$A:$Y,8,0)</f>
        <v>Pasta DeCecco Tagliatelle Paglia e Fieno Con Huevo y Espina 250 gr</v>
      </c>
      <c r="C35" s="24">
        <v>8001250001085</v>
      </c>
      <c r="D35" s="25">
        <f>VLOOKUP($C35,'[1]Lista de Precios'!$A:$Y,10,0)</f>
        <v>12</v>
      </c>
      <c r="E35" s="26" t="str">
        <f>VLOOKUP($C35,'[1]Lista de Precios'!$A:$Y,11,0)</f>
        <v>Paquete</v>
      </c>
      <c r="F35" s="27">
        <f>VLOOKUP($C35,'[1]Lista de Precios'!$A:$Y,12,0)</f>
        <v>964.80000000000007</v>
      </c>
      <c r="G35" s="28">
        <f>VLOOKUP($C35,'[1]Lista de Precios'!$A:$Y,14,0)</f>
        <v>0</v>
      </c>
      <c r="H35" s="29">
        <f>VLOOKUP($C35,'[1]Lista de Precios'!$A:$Y,15,0)</f>
        <v>0</v>
      </c>
      <c r="I35" s="27">
        <f>VLOOKUP($C35,'[1]Lista de Precios'!$A:$Y,17,0)</f>
        <v>80.400000000000006</v>
      </c>
      <c r="J35" s="30"/>
    </row>
    <row r="36" spans="1:16" ht="25.5" customHeight="1" x14ac:dyDescent="0.25">
      <c r="A36" s="22"/>
      <c r="B36" s="23" t="str">
        <f>VLOOKUP(C36,[2]Abarrotes!$A$8:$J$247,6,0)</f>
        <v>Salsa Picante Severa Chipotle 150 ml</v>
      </c>
      <c r="C36" s="41">
        <v>7502219320625</v>
      </c>
      <c r="D36" s="25">
        <f>VLOOKUP(C36,[2]Abarrotes!$A$8:$J$247,7,0)</f>
        <v>12</v>
      </c>
      <c r="E36" s="26" t="str">
        <f>VLOOKUP(C36,[2]Abarrotes!$A$8:$J$247,8,0)</f>
        <v>Botella</v>
      </c>
      <c r="F36" s="27" t="e">
        <f>VLOOKUP($C36,'[1]Lista de Precios'!$A:$Y,12,0)</f>
        <v>#N/A</v>
      </c>
      <c r="G36" s="28" t="e">
        <f>VLOOKUP($C36,'[1]Lista de Precios'!$A:$Y,14,0)</f>
        <v>#N/A</v>
      </c>
      <c r="H36" s="29" t="e">
        <f>VLOOKUP($C36,'[1]Lista de Precios'!$A:$Y,15,0)</f>
        <v>#N/A</v>
      </c>
      <c r="I36" s="27" t="e">
        <f>VLOOKUP($C36,'[1]Lista de Precios'!$A:$Y,17,0)</f>
        <v>#N/A</v>
      </c>
      <c r="J36" s="30"/>
      <c r="K36" s="31">
        <f>P36</f>
        <v>218.11032</v>
      </c>
      <c r="L36" s="31">
        <f>K36/D36</f>
        <v>18.17586</v>
      </c>
      <c r="M36" s="40"/>
      <c r="O36">
        <v>249.84</v>
      </c>
      <c r="P36">
        <f>O36*0.9*0.97</f>
        <v>218.11032</v>
      </c>
    </row>
    <row r="37" spans="1:16" ht="25.5" customHeight="1" x14ac:dyDescent="0.25">
      <c r="A37" s="22"/>
      <c r="B37" s="23" t="str">
        <f>VLOOKUP(C37,[2]Abarrotes!$A$8:$J$247,6,0)</f>
        <v>Salsa Picante Severa Jalapeño 150 ml</v>
      </c>
      <c r="C37" s="41">
        <v>7502219320649</v>
      </c>
      <c r="D37" s="25">
        <f>VLOOKUP(C37,[2]Abarrotes!$A$8:$J$247,7,0)</f>
        <v>12</v>
      </c>
      <c r="E37" s="26" t="str">
        <f>VLOOKUP(C37,[2]Abarrotes!$A$8:$J$247,8,0)</f>
        <v>Botella</v>
      </c>
      <c r="F37" s="27" t="e">
        <f>VLOOKUP($C37,'[1]Lista de Precios'!$A:$Y,12,0)</f>
        <v>#N/A</v>
      </c>
      <c r="G37" s="28" t="e">
        <f>VLOOKUP($C37,'[1]Lista de Precios'!$A:$Y,14,0)</f>
        <v>#N/A</v>
      </c>
      <c r="H37" s="29" t="e">
        <f>VLOOKUP($C37,'[1]Lista de Precios'!$A:$Y,15,0)</f>
        <v>#N/A</v>
      </c>
      <c r="I37" s="27" t="e">
        <f>VLOOKUP($C37,'[1]Lista de Precios'!$A:$Y,17,0)</f>
        <v>#N/A</v>
      </c>
      <c r="J37" s="30"/>
      <c r="K37" s="31">
        <f t="shared" ref="K37:K39" si="1">P37</f>
        <v>218.11032</v>
      </c>
      <c r="L37" s="31">
        <f t="shared" ref="L37:L40" si="2">K37/D37</f>
        <v>18.17586</v>
      </c>
      <c r="M37" s="40"/>
      <c r="O37">
        <v>249.84</v>
      </c>
      <c r="P37">
        <f t="shared" ref="P37:P40" si="3">O37*0.9*0.97</f>
        <v>218.11032</v>
      </c>
    </row>
    <row r="38" spans="1:16" ht="25.5" customHeight="1" x14ac:dyDescent="0.25">
      <c r="A38" s="22"/>
      <c r="B38" s="23" t="str">
        <f>VLOOKUP(C38,[2]Abarrotes!$A$8:$J$247,6,0)</f>
        <v>Salsa Picante Severa Sabor Original 150 ml</v>
      </c>
      <c r="C38" s="41">
        <v>7502219320434</v>
      </c>
      <c r="D38" s="25">
        <f>VLOOKUP(C38,[2]Abarrotes!$A$8:$J$247,7,0)</f>
        <v>12</v>
      </c>
      <c r="E38" s="26" t="str">
        <f>VLOOKUP(C38,[2]Abarrotes!$A$8:$J$247,8,0)</f>
        <v>Botella</v>
      </c>
      <c r="F38" s="27" t="e">
        <f>VLOOKUP($C38,'[1]Lista de Precios'!$A:$Y,12,0)</f>
        <v>#N/A</v>
      </c>
      <c r="G38" s="28" t="e">
        <f>VLOOKUP($C38,'[1]Lista de Precios'!$A:$Y,14,0)</f>
        <v>#N/A</v>
      </c>
      <c r="H38" s="29" t="e">
        <f>VLOOKUP($C38,'[1]Lista de Precios'!$A:$Y,15,0)</f>
        <v>#N/A</v>
      </c>
      <c r="I38" s="27" t="e">
        <f>VLOOKUP($C38,'[1]Lista de Precios'!$A:$Y,17,0)</f>
        <v>#N/A</v>
      </c>
      <c r="J38" s="30"/>
      <c r="K38" s="31">
        <f t="shared" si="1"/>
        <v>218.11032</v>
      </c>
      <c r="L38" s="31">
        <f t="shared" si="2"/>
        <v>18.17586</v>
      </c>
      <c r="M38" s="40"/>
      <c r="O38">
        <v>249.84</v>
      </c>
      <c r="P38">
        <f t="shared" si="3"/>
        <v>218.11032</v>
      </c>
    </row>
    <row r="39" spans="1:16" ht="25.5" customHeight="1" x14ac:dyDescent="0.25">
      <c r="A39" s="22"/>
      <c r="B39" s="23" t="str">
        <f>VLOOKUP(C39,[2]Abarrotes!$A$8:$J$247,6,0)</f>
        <v>Salsa Picante Severa Habanero 150 ml</v>
      </c>
      <c r="C39" s="41">
        <v>7502219320632</v>
      </c>
      <c r="D39" s="25">
        <f>VLOOKUP(C39,[2]Abarrotes!$A$8:$J$247,7,0)</f>
        <v>12</v>
      </c>
      <c r="E39" s="26" t="str">
        <f>VLOOKUP(C39,[2]Abarrotes!$A$8:$J$247,8,0)</f>
        <v>Botella</v>
      </c>
      <c r="F39" s="27" t="e">
        <f>VLOOKUP($C39,'[1]Lista de Precios'!$A:$Y,12,0)</f>
        <v>#N/A</v>
      </c>
      <c r="G39" s="28" t="e">
        <f>VLOOKUP($C39,'[1]Lista de Precios'!$A:$Y,14,0)</f>
        <v>#N/A</v>
      </c>
      <c r="H39" s="29" t="e">
        <f>VLOOKUP($C39,'[1]Lista de Precios'!$A:$Y,15,0)</f>
        <v>#N/A</v>
      </c>
      <c r="I39" s="27" t="e">
        <f>VLOOKUP($C39,'[1]Lista de Precios'!$A:$Y,17,0)</f>
        <v>#N/A</v>
      </c>
      <c r="J39" s="30"/>
      <c r="K39" s="31">
        <f t="shared" si="1"/>
        <v>218.11032</v>
      </c>
      <c r="L39" s="31">
        <f t="shared" si="2"/>
        <v>18.17586</v>
      </c>
      <c r="M39" s="40"/>
      <c r="O39">
        <v>249.84</v>
      </c>
      <c r="P39">
        <f t="shared" si="3"/>
        <v>218.11032</v>
      </c>
    </row>
    <row r="40" spans="1:16" hidden="1" x14ac:dyDescent="0.25">
      <c r="A40" s="22"/>
      <c r="B40" s="47"/>
      <c r="C40" s="47"/>
      <c r="D40" s="47"/>
      <c r="E40" s="47"/>
      <c r="F40" s="47"/>
      <c r="G40" s="47"/>
      <c r="H40" s="47"/>
      <c r="I40" s="47"/>
      <c r="J40" s="47"/>
      <c r="L40" s="31" t="e">
        <f t="shared" si="2"/>
        <v>#DIV/0!</v>
      </c>
      <c r="P40">
        <f t="shared" si="3"/>
        <v>0</v>
      </c>
    </row>
    <row r="41" spans="1:16" ht="9.75" customHeight="1" x14ac:dyDescent="0.25">
      <c r="A41" s="22"/>
      <c r="B41" s="32"/>
      <c r="C41" s="32"/>
      <c r="D41" s="32"/>
      <c r="E41" s="32"/>
      <c r="F41" s="32"/>
      <c r="G41" s="32"/>
      <c r="H41" s="33"/>
      <c r="I41" s="32"/>
      <c r="J41" s="32"/>
    </row>
    <row r="42" spans="1:16" x14ac:dyDescent="0.25">
      <c r="B42" s="4" t="s">
        <v>10</v>
      </c>
    </row>
    <row r="43" spans="1:16" x14ac:dyDescent="0.25">
      <c r="B43" s="2" t="s">
        <v>11</v>
      </c>
    </row>
    <row r="44" spans="1:16" x14ac:dyDescent="0.25">
      <c r="A44" s="3"/>
      <c r="B44" s="2" t="s">
        <v>12</v>
      </c>
      <c r="J44" s="3"/>
    </row>
    <row r="45" spans="1:16" x14ac:dyDescent="0.25">
      <c r="A45" s="3"/>
      <c r="B45" s="34"/>
    </row>
    <row r="46" spans="1:16" x14ac:dyDescent="0.25">
      <c r="A46"/>
      <c r="B46" s="35" t="s">
        <v>13</v>
      </c>
      <c r="C46"/>
      <c r="D46" s="35"/>
      <c r="E46" s="35"/>
      <c r="F46" s="35"/>
      <c r="G46" s="35"/>
      <c r="H46" s="35"/>
      <c r="I46" s="35"/>
      <c r="J46" s="35"/>
      <c r="K46" s="35"/>
      <c r="L46" s="35"/>
    </row>
    <row r="47" spans="1:16" x14ac:dyDescent="0.25">
      <c r="A47" s="3"/>
      <c r="D47" s="3"/>
      <c r="E47" s="3"/>
      <c r="F47" s="3"/>
      <c r="G47" s="3"/>
      <c r="H47" s="3"/>
    </row>
    <row r="48" spans="1:16" x14ac:dyDescent="0.25">
      <c r="A48" s="3"/>
      <c r="D48" s="3"/>
      <c r="E48" s="3"/>
      <c r="F48" s="3"/>
      <c r="G48" s="3"/>
      <c r="H48" s="3"/>
    </row>
    <row r="49" spans="1:16" x14ac:dyDescent="0.25">
      <c r="A49" s="3"/>
      <c r="D49" s="3"/>
      <c r="E49" s="3"/>
      <c r="F49" s="3"/>
      <c r="G49" s="3"/>
      <c r="H49" s="3"/>
    </row>
    <row r="50" spans="1:16" x14ac:dyDescent="0.25">
      <c r="A50" s="3"/>
      <c r="D50" s="3"/>
      <c r="E50" s="3"/>
      <c r="F50" s="3"/>
      <c r="G50" s="3"/>
      <c r="H50" s="3"/>
    </row>
    <row r="51" spans="1:16" x14ac:dyDescent="0.25">
      <c r="A51" s="3"/>
    </row>
    <row r="52" spans="1:16" x14ac:dyDescent="0.25">
      <c r="A52" s="3"/>
    </row>
    <row r="53" spans="1:16" x14ac:dyDescent="0.25">
      <c r="A53" s="3"/>
    </row>
    <row r="54" spans="1:16" x14ac:dyDescent="0.25">
      <c r="A54" s="3"/>
    </row>
    <row r="55" spans="1:16" x14ac:dyDescent="0.25">
      <c r="A55" s="3"/>
    </row>
    <row r="56" spans="1:16" ht="19.5" customHeight="1" x14ac:dyDescent="0.25">
      <c r="A56" s="3"/>
    </row>
    <row r="57" spans="1:16" ht="19.5" customHeight="1" x14ac:dyDescent="0.25">
      <c r="A57" s="3"/>
    </row>
    <row r="58" spans="1:16" x14ac:dyDescent="0.25">
      <c r="A58" s="3"/>
      <c r="B58" s="2" t="s">
        <v>14</v>
      </c>
      <c r="F58" s="43" t="s">
        <v>15</v>
      </c>
      <c r="G58" s="43"/>
      <c r="H58" s="43"/>
      <c r="I58" s="43"/>
      <c r="K58" s="44" t="s">
        <v>27</v>
      </c>
      <c r="L58" s="44"/>
      <c r="O58" s="43"/>
      <c r="P58" s="43"/>
    </row>
    <row r="59" spans="1:16" x14ac:dyDescent="0.25">
      <c r="A59" s="3"/>
      <c r="B59" s="2" t="s">
        <v>16</v>
      </c>
      <c r="F59" s="43" t="s">
        <v>17</v>
      </c>
      <c r="G59" s="43"/>
      <c r="H59" s="43"/>
      <c r="I59" s="43"/>
      <c r="K59" s="44" t="s">
        <v>17</v>
      </c>
      <c r="L59" s="44"/>
      <c r="O59" s="43"/>
      <c r="P59" s="43"/>
    </row>
    <row r="60" spans="1:16" x14ac:dyDescent="0.25">
      <c r="A60" s="3"/>
    </row>
    <row r="61" spans="1:16" x14ac:dyDescent="0.25">
      <c r="A61" s="10"/>
      <c r="D61" s="3"/>
      <c r="F61" s="10"/>
      <c r="G61" s="10"/>
      <c r="H61" s="3"/>
      <c r="I61" s="43"/>
      <c r="J61" s="43"/>
    </row>
    <row r="62" spans="1:16" x14ac:dyDescent="0.25">
      <c r="A62" s="10"/>
      <c r="C62" s="37"/>
      <c r="D62" s="3"/>
      <c r="F62" s="10"/>
      <c r="G62" s="10"/>
      <c r="H62" s="3"/>
      <c r="I62" s="43"/>
      <c r="J62" s="43"/>
    </row>
    <row r="66" spans="1:10" x14ac:dyDescent="0.25">
      <c r="J66" s="38"/>
    </row>
    <row r="67" spans="1:10" x14ac:dyDescent="0.25">
      <c r="A67" s="10"/>
      <c r="C67" s="37"/>
      <c r="D67" s="3"/>
      <c r="E67" s="3"/>
      <c r="F67" s="39"/>
      <c r="G67" s="39"/>
      <c r="H67" s="39"/>
      <c r="I67" s="39"/>
    </row>
    <row r="68" spans="1:10" x14ac:dyDescent="0.25">
      <c r="A68" s="10"/>
      <c r="C68" s="37"/>
      <c r="D68" s="3"/>
      <c r="E68" s="3"/>
      <c r="F68" s="39"/>
      <c r="G68" s="39"/>
      <c r="H68" s="39"/>
      <c r="I68" s="39"/>
    </row>
    <row r="69" spans="1:10" x14ac:dyDescent="0.25">
      <c r="A69" s="10"/>
    </row>
    <row r="70" spans="1:10" x14ac:dyDescent="0.25">
      <c r="A70" s="10"/>
    </row>
  </sheetData>
  <mergeCells count="11">
    <mergeCell ref="O58:P58"/>
    <mergeCell ref="B9:L10"/>
    <mergeCell ref="D12:E12"/>
    <mergeCell ref="B40:J40"/>
    <mergeCell ref="F58:I58"/>
    <mergeCell ref="K58:L58"/>
    <mergeCell ref="F59:I59"/>
    <mergeCell ref="K59:L59"/>
    <mergeCell ref="O59:P59"/>
    <mergeCell ref="I61:J61"/>
    <mergeCell ref="I62:J6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8481-23F9-4454-8417-9744B30C92FF}">
  <dimension ref="A1:P73"/>
  <sheetViews>
    <sheetView topLeftCell="A9" zoomScaleNormal="100" workbookViewId="0">
      <selection activeCell="N57" sqref="N57"/>
    </sheetView>
  </sheetViews>
  <sheetFormatPr baseColWidth="10" defaultRowHeight="15" x14ac:dyDescent="0.25"/>
  <cols>
    <col min="1" max="1" width="2.85546875" style="1" customWidth="1"/>
    <col min="2" max="2" width="27.42578125" style="2" customWidth="1"/>
    <col min="3" max="3" width="15.5703125" style="3" customWidth="1"/>
    <col min="4" max="4" width="7.140625" style="1" customWidth="1"/>
    <col min="5" max="5" width="7.7109375" style="1" bestFit="1" customWidth="1"/>
    <col min="6" max="6" width="11.5703125" style="1" hidden="1" customWidth="1"/>
    <col min="7" max="7" width="8.42578125" style="1" hidden="1" customWidth="1"/>
    <col min="8" max="8" width="10.7109375" style="1" hidden="1" customWidth="1"/>
    <col min="9" max="9" width="12.140625" style="1" hidden="1" customWidth="1"/>
    <col min="10" max="10" width="9.5703125" style="1" hidden="1" customWidth="1"/>
    <col min="11" max="11" width="12.140625" customWidth="1"/>
    <col min="12" max="12" width="12.5703125" customWidth="1"/>
  </cols>
  <sheetData>
    <row r="1" spans="1:12" x14ac:dyDescent="0.25">
      <c r="B1" s="2" t="s">
        <v>18</v>
      </c>
    </row>
    <row r="3" spans="1:12" x14ac:dyDescent="0.25">
      <c r="B3" s="4" t="s">
        <v>21</v>
      </c>
    </row>
    <row r="4" spans="1:12" x14ac:dyDescent="0.25">
      <c r="B4" s="5" t="s">
        <v>22</v>
      </c>
      <c r="C4" s="6"/>
      <c r="D4" s="7"/>
      <c r="E4" s="7"/>
      <c r="F4" s="7"/>
      <c r="G4" s="7"/>
      <c r="H4" s="8"/>
      <c r="I4" s="9"/>
      <c r="J4" s="9"/>
    </row>
    <row r="5" spans="1:12" x14ac:dyDescent="0.25">
      <c r="B5" s="4" t="s">
        <v>19</v>
      </c>
      <c r="C5" s="10"/>
      <c r="I5" s="9"/>
      <c r="J5" s="9"/>
    </row>
    <row r="6" spans="1:12" x14ac:dyDescent="0.25">
      <c r="B6" s="4" t="s">
        <v>20</v>
      </c>
      <c r="C6" s="10"/>
      <c r="I6" s="9"/>
      <c r="J6" s="9"/>
    </row>
    <row r="7" spans="1:12" x14ac:dyDescent="0.25">
      <c r="B7" s="4" t="s">
        <v>0</v>
      </c>
      <c r="C7" s="10"/>
      <c r="I7" s="9"/>
      <c r="J7" s="9"/>
    </row>
    <row r="8" spans="1:12" ht="12" customHeight="1" x14ac:dyDescent="0.25">
      <c r="B8" s="4"/>
      <c r="C8" s="10"/>
      <c r="I8" s="9"/>
      <c r="J8" s="9"/>
    </row>
    <row r="9" spans="1:12" ht="15" customHeight="1" x14ac:dyDescent="0.25">
      <c r="A9" s="11"/>
      <c r="B9" s="45" t="s">
        <v>23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12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12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</row>
    <row r="12" spans="1:12" ht="38.25" x14ac:dyDescent="0.25">
      <c r="B12" s="14" t="s">
        <v>1</v>
      </c>
      <c r="C12" s="14" t="s">
        <v>2</v>
      </c>
      <c r="D12" s="46" t="s">
        <v>3</v>
      </c>
      <c r="E12" s="46"/>
      <c r="F12" s="14" t="s">
        <v>4</v>
      </c>
      <c r="G12" s="14" t="s">
        <v>5</v>
      </c>
      <c r="H12" s="15" t="s">
        <v>6</v>
      </c>
      <c r="I12" s="14" t="s">
        <v>7</v>
      </c>
      <c r="J12" s="14" t="s">
        <v>8</v>
      </c>
      <c r="K12" s="16" t="s">
        <v>9</v>
      </c>
      <c r="L12" s="14" t="s">
        <v>7</v>
      </c>
    </row>
    <row r="13" spans="1:12" ht="32.25" customHeight="1" x14ac:dyDescent="0.25">
      <c r="B13" s="17" t="s">
        <v>25</v>
      </c>
      <c r="C13" s="18"/>
      <c r="D13" s="19"/>
      <c r="E13" s="19"/>
      <c r="F13" s="19"/>
      <c r="G13" s="20"/>
      <c r="H13" s="21"/>
      <c r="I13" s="19"/>
      <c r="J13" s="19"/>
    </row>
    <row r="14" spans="1:12" ht="25.5" hidden="1" customHeight="1" x14ac:dyDescent="0.25">
      <c r="A14" s="22"/>
      <c r="B14" s="23" t="str">
        <f>VLOOKUP($C14,'[1]Lista de Precios'!$A:$Y,8,0)</f>
        <v>Agua Fiji de 1000 ml</v>
      </c>
      <c r="C14" s="24">
        <v>632565000029</v>
      </c>
      <c r="D14" s="25">
        <f>VLOOKUP($C14,'[1]Lista de Precios'!$A:$Y,10,0)</f>
        <v>12</v>
      </c>
      <c r="E14" s="26" t="str">
        <f>VLOOKUP($C14,'[1]Lista de Precios'!$A:$Y,11,0)</f>
        <v>Pet</v>
      </c>
      <c r="F14" s="27">
        <f>VLOOKUP($C14,'[1]Lista de Precios'!$A:$Y,12,0)</f>
        <v>768.90000000000009</v>
      </c>
      <c r="G14" s="28">
        <f>VLOOKUP($C14,'[1]Lista de Precios'!$A:$Y,14,0)</f>
        <v>0</v>
      </c>
      <c r="H14" s="29">
        <f>VLOOKUP($C14,'[1]Lista de Precios'!$A:$Y,15,0)</f>
        <v>0</v>
      </c>
      <c r="I14" s="27">
        <f>VLOOKUP($C14,'[1]Lista de Precios'!$A:$Y,17,0)</f>
        <v>64.075000000000003</v>
      </c>
      <c r="J14" s="30">
        <f>VLOOKUP($C14,'[1]Lista de Precios'!$A:$Y,10,0)</f>
        <v>12</v>
      </c>
    </row>
    <row r="15" spans="1:12" ht="25.5" hidden="1" customHeight="1" x14ac:dyDescent="0.25">
      <c r="A15" s="22"/>
      <c r="B15" s="23" t="str">
        <f>VLOOKUP($C15,'[1]Lista de Precios'!$A:$Y,8,0)</f>
        <v>Agua Fiji de 500 ml</v>
      </c>
      <c r="C15" s="24">
        <v>632565000012</v>
      </c>
      <c r="D15" s="25">
        <f>VLOOKUP($C15,'[1]Lista de Precios'!$A:$Y,10,0)</f>
        <v>24</v>
      </c>
      <c r="E15" s="26" t="str">
        <f>VLOOKUP($C15,'[1]Lista de Precios'!$A:$Y,11,0)</f>
        <v>Pet</v>
      </c>
      <c r="F15" s="27">
        <f>VLOOKUP($C15,'[1]Lista de Precios'!$A:$Y,12,0)</f>
        <v>879.99599999999998</v>
      </c>
      <c r="G15" s="28">
        <f>VLOOKUP($C15,'[1]Lista de Precios'!$A:$Y,14,0)</f>
        <v>0</v>
      </c>
      <c r="H15" s="29">
        <f>VLOOKUP($C15,'[1]Lista de Precios'!$A:$Y,15,0)</f>
        <v>0</v>
      </c>
      <c r="I15" s="27">
        <f>VLOOKUP($C15,'[1]Lista de Precios'!$A:$Y,17,0)</f>
        <v>36.666499999999999</v>
      </c>
      <c r="J15" s="30">
        <f t="shared" ref="J15:J23" si="0">Q15</f>
        <v>0</v>
      </c>
    </row>
    <row r="16" spans="1:12" ht="25.5" hidden="1" customHeight="1" x14ac:dyDescent="0.25">
      <c r="A16" s="22"/>
      <c r="B16" s="23" t="str">
        <f>VLOOKUP($C16,'[1]Lista de Precios'!$A:$Y,8,0)</f>
        <v>Agua Vichy Catalán Mineral Tónica Sixpack de 250 ml</v>
      </c>
      <c r="C16" s="24">
        <v>8410749000339</v>
      </c>
      <c r="D16" s="25">
        <f>VLOOKUP($C16,'[1]Lista de Precios'!$A:$Y,10,0)</f>
        <v>4</v>
      </c>
      <c r="E16" s="26" t="str">
        <f>VLOOKUP($C16,'[1]Lista de Precios'!$A:$Y,11,0)</f>
        <v>Six Pack</v>
      </c>
      <c r="F16" s="27">
        <f>VLOOKUP($C16,'[1]Lista de Precios'!$A:$Y,12,0)</f>
        <v>872.4</v>
      </c>
      <c r="G16" s="28">
        <f>VLOOKUP($C16,'[1]Lista de Precios'!$A:$Y,14,0)</f>
        <v>0</v>
      </c>
      <c r="H16" s="29">
        <f>VLOOKUP($C16,'[1]Lista de Precios'!$A:$Y,15,0)</f>
        <v>0</v>
      </c>
      <c r="I16" s="27">
        <f>VLOOKUP($C16,'[1]Lista de Precios'!$A:$Y,17,0)</f>
        <v>218.1</v>
      </c>
      <c r="J16" s="30">
        <f t="shared" si="0"/>
        <v>0</v>
      </c>
    </row>
    <row r="17" spans="1:10" ht="25.5" hidden="1" customHeight="1" x14ac:dyDescent="0.25">
      <c r="A17" s="22"/>
      <c r="B17" s="23" t="str">
        <f>VLOOKUP($C17,'[1]Lista de Precios'!$A:$Y,8,0)</f>
        <v>Agua Vichy Catalán Natural Mineral Carbónica de 1000 ml</v>
      </c>
      <c r="C17" s="24">
        <v>8410749001107</v>
      </c>
      <c r="D17" s="25">
        <f>VLOOKUP($C17,'[1]Lista de Precios'!$A:$Y,10,0)</f>
        <v>12</v>
      </c>
      <c r="E17" s="26" t="str">
        <f>VLOOKUP($C17,'[1]Lista de Precios'!$A:$Y,11,0)</f>
        <v>Botella</v>
      </c>
      <c r="F17" s="27">
        <f>VLOOKUP($C17,'[1]Lista de Precios'!$A:$Y,12,0)</f>
        <v>657.72</v>
      </c>
      <c r="G17" s="28">
        <f>VLOOKUP($C17,'[1]Lista de Precios'!$A:$Y,14,0)</f>
        <v>0</v>
      </c>
      <c r="H17" s="29">
        <f>VLOOKUP($C17,'[1]Lista de Precios'!$A:$Y,15,0)</f>
        <v>0</v>
      </c>
      <c r="I17" s="27">
        <f>VLOOKUP($C17,'[1]Lista de Precios'!$A:$Y,17,0)</f>
        <v>54.81</v>
      </c>
      <c r="J17" s="30">
        <f t="shared" si="0"/>
        <v>0</v>
      </c>
    </row>
    <row r="18" spans="1:10" ht="25.5" hidden="1" customHeight="1" x14ac:dyDescent="0.25">
      <c r="A18" s="22"/>
      <c r="B18" s="23" t="str">
        <f>VLOOKUP($C18,'[1]Lista de Precios'!$A:$Y,8,0)</f>
        <v>Agua Vichy Catalan Natural Mineral Carbonica de 300m</v>
      </c>
      <c r="C18" s="24">
        <v>8410749010154</v>
      </c>
      <c r="D18" s="25">
        <f>VLOOKUP($C18,'[1]Lista de Precios'!$A:$Y,10,0)</f>
        <v>24</v>
      </c>
      <c r="E18" s="26" t="str">
        <f>VLOOKUP($C18,'[1]Lista de Precios'!$A:$Y,11,0)</f>
        <v>Botella</v>
      </c>
      <c r="F18" s="27">
        <f>VLOOKUP($C18,'[1]Lista de Precios'!$A:$Y,12,0)</f>
        <v>822.72</v>
      </c>
      <c r="G18" s="28">
        <f>VLOOKUP($C18,'[1]Lista de Precios'!$A:$Y,14,0)</f>
        <v>0</v>
      </c>
      <c r="H18" s="29">
        <f>VLOOKUP($C18,'[1]Lista de Precios'!$A:$Y,15,0)</f>
        <v>0</v>
      </c>
      <c r="I18" s="27">
        <f>VLOOKUP($C18,'[1]Lista de Precios'!$A:$Y,17,0)</f>
        <v>34.28</v>
      </c>
      <c r="J18" s="30">
        <f t="shared" si="0"/>
        <v>0</v>
      </c>
    </row>
    <row r="19" spans="1:10" ht="25.5" hidden="1" customHeight="1" x14ac:dyDescent="0.25">
      <c r="A19" s="22"/>
      <c r="B19" s="23" t="str">
        <f>VLOOKUP($C19,'[1]Lista de Precios'!$A:$Y,8,0)</f>
        <v>Café La Finca Espresso en Grano de 340 g</v>
      </c>
      <c r="C19" s="24">
        <v>7502219322797</v>
      </c>
      <c r="D19" s="25">
        <f>VLOOKUP($C19,'[1]Lista de Precios'!$A:$Y,10,0)</f>
        <v>10</v>
      </c>
      <c r="E19" s="26" t="str">
        <f>VLOOKUP($C19,'[1]Lista de Precios'!$A:$Y,11,0)</f>
        <v>Bolsa</v>
      </c>
      <c r="F19" s="27">
        <f>VLOOKUP($C19,'[1]Lista de Precios'!$A:$Y,12,0)</f>
        <v>1238.4000000000001</v>
      </c>
      <c r="G19" s="28">
        <f>VLOOKUP($C19,'[1]Lista de Precios'!$A:$Y,14,0)</f>
        <v>0</v>
      </c>
      <c r="H19" s="29">
        <f>VLOOKUP($C19,'[1]Lista de Precios'!$A:$Y,15,0)</f>
        <v>0</v>
      </c>
      <c r="I19" s="27">
        <f>VLOOKUP($C19,'[1]Lista de Precios'!$A:$Y,17,0)</f>
        <v>123.84</v>
      </c>
      <c r="J19" s="30">
        <f t="shared" si="0"/>
        <v>0</v>
      </c>
    </row>
    <row r="20" spans="1:10" ht="25.5" hidden="1" customHeight="1" x14ac:dyDescent="0.25">
      <c r="A20" s="22"/>
      <c r="B20" s="23" t="str">
        <f>VLOOKUP($C20,'[1]Lista de Precios'!$A:$Y,8,0)</f>
        <v>Café La Finca Descafeinado Tostado Molido de 340 g</v>
      </c>
      <c r="C20" s="24">
        <v>681034000190</v>
      </c>
      <c r="D20" s="25">
        <f>VLOOKUP($C20,'[1]Lista de Precios'!$A:$Y,10,0)</f>
        <v>10</v>
      </c>
      <c r="E20" s="26" t="str">
        <f>VLOOKUP($C20,'[1]Lista de Precios'!$A:$Y,11,0)</f>
        <v>Bolsa</v>
      </c>
      <c r="F20" s="27">
        <f>VLOOKUP($C20,'[1]Lista de Precios'!$A:$Y,12,0)</f>
        <v>1426</v>
      </c>
      <c r="G20" s="28">
        <f>VLOOKUP($C20,'[1]Lista de Precios'!$A:$Y,14,0)</f>
        <v>0</v>
      </c>
      <c r="H20" s="29">
        <f>VLOOKUP($C20,'[1]Lista de Precios'!$A:$Y,15,0)</f>
        <v>0</v>
      </c>
      <c r="I20" s="27">
        <f>VLOOKUP($C20,'[1]Lista de Precios'!$A:$Y,17,0)</f>
        <v>142.6</v>
      </c>
      <c r="J20" s="30">
        <f t="shared" si="0"/>
        <v>0</v>
      </c>
    </row>
    <row r="21" spans="1:10" ht="25.5" hidden="1" customHeight="1" x14ac:dyDescent="0.25">
      <c r="A21" s="22"/>
      <c r="B21" s="23" t="str">
        <f>VLOOKUP($C21,'[1]Lista de Precios'!$A:$Y,8,0)</f>
        <v>Cafe La Finca Espresso Tostado Molido de 0340 g</v>
      </c>
      <c r="C21" s="24">
        <v>681034000091</v>
      </c>
      <c r="D21" s="25">
        <f>VLOOKUP($C21,'[1]Lista de Precios'!$A:$Y,10,0)</f>
        <v>10</v>
      </c>
      <c r="E21" s="26" t="str">
        <f>VLOOKUP($C21,'[1]Lista de Precios'!$A:$Y,11,0)</f>
        <v>Bolsa</v>
      </c>
      <c r="F21" s="27">
        <f>VLOOKUP($C21,'[1]Lista de Precios'!$A:$Y,12,0)</f>
        <v>1238.4000000000001</v>
      </c>
      <c r="G21" s="28">
        <f>VLOOKUP($C21,'[1]Lista de Precios'!$A:$Y,14,0)</f>
        <v>0</v>
      </c>
      <c r="H21" s="29">
        <f>VLOOKUP($C21,'[1]Lista de Precios'!$A:$Y,15,0)</f>
        <v>0</v>
      </c>
      <c r="I21" s="27">
        <f>VLOOKUP($C21,'[1]Lista de Precios'!$A:$Y,17,0)</f>
        <v>123.84</v>
      </c>
      <c r="J21" s="30">
        <f t="shared" si="0"/>
        <v>0</v>
      </c>
    </row>
    <row r="22" spans="1:10" ht="25.5" hidden="1" customHeight="1" x14ac:dyDescent="0.25">
      <c r="A22" s="22"/>
      <c r="B22" s="23" t="str">
        <f>VLOOKUP($C22,'[1]Lista de Precios'!$A:$Y,8,0)</f>
        <v>Café La Finca Europeo Tostado Molido de 340 g</v>
      </c>
      <c r="C22" s="24">
        <v>7502219322377</v>
      </c>
      <c r="D22" s="25">
        <f>VLOOKUP($C22,'[1]Lista de Precios'!$A:$Y,10,0)</f>
        <v>10</v>
      </c>
      <c r="E22" s="26" t="str">
        <f>VLOOKUP($C22,'[1]Lista de Precios'!$A:$Y,11,0)</f>
        <v>Bolsa</v>
      </c>
      <c r="F22" s="27">
        <f>VLOOKUP($C22,'[1]Lista de Precios'!$A:$Y,12,0)</f>
        <v>983.3</v>
      </c>
      <c r="G22" s="28">
        <f>VLOOKUP($C22,'[1]Lista de Precios'!$A:$Y,14,0)</f>
        <v>0</v>
      </c>
      <c r="H22" s="29">
        <f>VLOOKUP($C22,'[1]Lista de Precios'!$A:$Y,15,0)</f>
        <v>0</v>
      </c>
      <c r="I22" s="27">
        <f>VLOOKUP($C22,'[1]Lista de Precios'!$A:$Y,17,0)</f>
        <v>98.33</v>
      </c>
      <c r="J22" s="30">
        <f t="shared" si="0"/>
        <v>0</v>
      </c>
    </row>
    <row r="23" spans="1:10" ht="25.5" hidden="1" customHeight="1" x14ac:dyDescent="0.25">
      <c r="A23" s="22"/>
      <c r="B23" s="23" t="str">
        <f>VLOOKUP($C23,'[1]Lista de Precios'!$A:$Y,8,0)</f>
        <v>Café La Finca Americano Tostado Molido de 340 gr</v>
      </c>
      <c r="C23" s="24">
        <v>681034000060</v>
      </c>
      <c r="D23" s="25">
        <f>VLOOKUP($C23,'[1]Lista de Precios'!$A:$Y,10,0)</f>
        <v>20</v>
      </c>
      <c r="E23" s="26" t="str">
        <f>VLOOKUP($C23,'[1]Lista de Precios'!$A:$Y,11,0)</f>
        <v>Bolsa</v>
      </c>
      <c r="F23" s="27">
        <f>VLOOKUP($C23,'[1]Lista de Precios'!$A:$Y,12,0)</f>
        <v>1966.6</v>
      </c>
      <c r="G23" s="28">
        <f>VLOOKUP($C23,'[1]Lista de Precios'!$A:$Y,14,0)</f>
        <v>0</v>
      </c>
      <c r="H23" s="29">
        <f>VLOOKUP($C23,'[1]Lista de Precios'!$A:$Y,15,0)</f>
        <v>0</v>
      </c>
      <c r="I23" s="27">
        <f>VLOOKUP($C23,'[1]Lista de Precios'!$A:$Y,17,0)</f>
        <v>98.33</v>
      </c>
      <c r="J23" s="30">
        <f t="shared" si="0"/>
        <v>0</v>
      </c>
    </row>
    <row r="24" spans="1:10" ht="25.5" hidden="1" customHeight="1" x14ac:dyDescent="0.25">
      <c r="A24" s="22"/>
      <c r="B24" s="23" t="str">
        <f>VLOOKUP($C24,'[1]Lista de Precios'!$A:$Y,8,0)</f>
        <v>Café La Finca Americano Orgánico Tostado Molido 340 g</v>
      </c>
      <c r="C24" s="24">
        <v>7503025346021</v>
      </c>
      <c r="D24" s="25">
        <f>VLOOKUP($C24,'[1]Lista de Precios'!$A:$Y,10,0)</f>
        <v>10</v>
      </c>
      <c r="E24" s="26" t="str">
        <f>VLOOKUP($C24,'[1]Lista de Precios'!$A:$Y,11,0)</f>
        <v>Bolsa</v>
      </c>
      <c r="F24" s="27">
        <f>VLOOKUP($C24,'[1]Lista de Precios'!$A:$Y,12,0)</f>
        <v>1428.1999999999998</v>
      </c>
      <c r="G24" s="28">
        <f>VLOOKUP($C24,'[1]Lista de Precios'!$A:$Y,14,0)</f>
        <v>0</v>
      </c>
      <c r="H24" s="29">
        <f>VLOOKUP($C24,'[1]Lista de Precios'!$A:$Y,15,0)</f>
        <v>0</v>
      </c>
      <c r="I24" s="27">
        <f>VLOOKUP($C24,'[1]Lista de Precios'!$A:$Y,17,0)</f>
        <v>142.82</v>
      </c>
      <c r="J24" s="30"/>
    </row>
    <row r="25" spans="1:10" ht="25.5" hidden="1" customHeight="1" x14ac:dyDescent="0.25">
      <c r="A25" s="22"/>
      <c r="B25" s="23" t="str">
        <f>VLOOKUP($C25,'[1]Lista de Precios'!$A:$Y,8,0)</f>
        <v>Pasta De Cecco Canelloni Con Huevo de 250 gr</v>
      </c>
      <c r="C25" s="24">
        <v>8001250201003</v>
      </c>
      <c r="D25" s="25">
        <f>VLOOKUP($C25,'[1]Lista de Precios'!$A:$Y,10,0)</f>
        <v>12</v>
      </c>
      <c r="E25" s="26" t="str">
        <f>VLOOKUP($C25,'[1]Lista de Precios'!$A:$Y,11,0)</f>
        <v>Paquete</v>
      </c>
      <c r="F25" s="27">
        <f>VLOOKUP($C25,'[1]Lista de Precios'!$A:$Y,12,0)</f>
        <v>1107.5999999999999</v>
      </c>
      <c r="G25" s="28">
        <f>VLOOKUP($C25,'[1]Lista de Precios'!$A:$Y,14,0)</f>
        <v>0</v>
      </c>
      <c r="H25" s="29">
        <f>VLOOKUP($C25,'[1]Lista de Precios'!$A:$Y,15,0)</f>
        <v>0</v>
      </c>
      <c r="I25" s="27">
        <f>VLOOKUP($C25,'[1]Lista de Precios'!$A:$Y,17,0)</f>
        <v>92.3</v>
      </c>
      <c r="J25" s="30"/>
    </row>
    <row r="26" spans="1:10" ht="25.5" hidden="1" customHeight="1" x14ac:dyDescent="0.25">
      <c r="A26" s="22"/>
      <c r="B26" s="23" t="str">
        <f>VLOOKUP($C26,'[1]Lista de Precios'!$A:$Y,8,0)</f>
        <v>Pasta De Cecco Farfalle De Sémola de 454 gr</v>
      </c>
      <c r="C26" s="24">
        <v>24094000746</v>
      </c>
      <c r="D26" s="25">
        <f>VLOOKUP($C26,'[1]Lista de Precios'!$A:$Y,10,0)</f>
        <v>12</v>
      </c>
      <c r="E26" s="26" t="str">
        <f>VLOOKUP($C26,'[1]Lista de Precios'!$A:$Y,11,0)</f>
        <v>Paquete</v>
      </c>
      <c r="F26" s="27">
        <f>VLOOKUP($C26,'[1]Lista de Precios'!$A:$Y,12,0)</f>
        <v>754.8</v>
      </c>
      <c r="G26" s="28">
        <f>VLOOKUP($C26,'[1]Lista de Precios'!$A:$Y,14,0)</f>
        <v>0</v>
      </c>
      <c r="H26" s="29">
        <f>VLOOKUP($C26,'[1]Lista de Precios'!$A:$Y,15,0)</f>
        <v>0</v>
      </c>
      <c r="I26" s="27">
        <f>VLOOKUP($C26,'[1]Lista de Precios'!$A:$Y,17,0)</f>
        <v>62.9</v>
      </c>
      <c r="J26" s="30"/>
    </row>
    <row r="27" spans="1:10" ht="25.5" hidden="1" customHeight="1" x14ac:dyDescent="0.25">
      <c r="A27" s="22"/>
      <c r="B27" s="23" t="str">
        <f>VLOOKUP($C27,'[1]Lista de Precios'!$A:$Y,8,0)</f>
        <v>Pasta De Cecco Fusilli De Sémola de 454 gr</v>
      </c>
      <c r="C27" s="24">
        <v>24094000463</v>
      </c>
      <c r="D27" s="25">
        <f>VLOOKUP($C27,'[1]Lista de Precios'!$A:$Y,10,0)</f>
        <v>12</v>
      </c>
      <c r="E27" s="26" t="str">
        <f>VLOOKUP($C27,'[1]Lista de Precios'!$A:$Y,11,0)</f>
        <v>Paquete</v>
      </c>
      <c r="F27" s="27">
        <f>VLOOKUP($C27,'[1]Lista de Precios'!$A:$Y,12,0)</f>
        <v>754.8</v>
      </c>
      <c r="G27" s="28">
        <f>VLOOKUP($C27,'[1]Lista de Precios'!$A:$Y,14,0)</f>
        <v>0</v>
      </c>
      <c r="H27" s="29">
        <f>VLOOKUP($C27,'[1]Lista de Precios'!$A:$Y,15,0)</f>
        <v>0</v>
      </c>
      <c r="I27" s="27">
        <f>VLOOKUP($C27,'[1]Lista de Precios'!$A:$Y,17,0)</f>
        <v>62.9</v>
      </c>
      <c r="J27" s="30"/>
    </row>
    <row r="28" spans="1:10" ht="25.5" hidden="1" customHeight="1" x14ac:dyDescent="0.25">
      <c r="A28" s="22"/>
      <c r="B28" s="23" t="str">
        <f>VLOOKUP($C28,'[1]Lista de Precios'!$A:$Y,8,0)</f>
        <v>Pasta De Cecco Bio Fusilli De Sémola de 500 gr</v>
      </c>
      <c r="C28" s="24">
        <v>8001250060341</v>
      </c>
      <c r="D28" s="25">
        <f>VLOOKUP($C28,'[1]Lista de Precios'!$A:$Y,10,0)</f>
        <v>12</v>
      </c>
      <c r="E28" s="26" t="str">
        <f>VLOOKUP($C28,'[1]Lista de Precios'!$A:$Y,11,0)</f>
        <v>Paquete</v>
      </c>
      <c r="F28" s="27">
        <f>VLOOKUP($C28,'[1]Lista de Precios'!$A:$Y,12,0)</f>
        <v>843.59999999999991</v>
      </c>
      <c r="G28" s="28">
        <f>VLOOKUP($C28,'[1]Lista de Precios'!$A:$Y,14,0)</f>
        <v>0</v>
      </c>
      <c r="H28" s="29">
        <f>VLOOKUP($C28,'[1]Lista de Precios'!$A:$Y,15,0)</f>
        <v>0</v>
      </c>
      <c r="I28" s="27">
        <f>VLOOKUP($C28,'[1]Lista de Precios'!$A:$Y,17,0)</f>
        <v>70.3</v>
      </c>
      <c r="J28" s="30"/>
    </row>
    <row r="29" spans="1:10" ht="25.5" hidden="1" customHeight="1" x14ac:dyDescent="0.25">
      <c r="A29" s="22"/>
      <c r="B29" s="23" t="str">
        <f>VLOOKUP($C29,'[1]Lista de Precios'!$A:$Y,8,0)</f>
        <v>Pasta De Cecco Gnocchi De Papa de 500 gr</v>
      </c>
      <c r="C29" s="24">
        <v>8001250009999</v>
      </c>
      <c r="D29" s="25">
        <f>VLOOKUP($C29,'[1]Lista de Precios'!$A:$Y,10,0)</f>
        <v>12</v>
      </c>
      <c r="E29" s="26" t="str">
        <f>VLOOKUP($C29,'[1]Lista de Precios'!$A:$Y,11,0)</f>
        <v>Paquete</v>
      </c>
      <c r="F29" s="27">
        <f>VLOOKUP($C29,'[1]Lista de Precios'!$A:$Y,12,0)</f>
        <v>758.40000000000009</v>
      </c>
      <c r="G29" s="28">
        <f>VLOOKUP($C29,'[1]Lista de Precios'!$A:$Y,14,0)</f>
        <v>0</v>
      </c>
      <c r="H29" s="29">
        <f>VLOOKUP($C29,'[1]Lista de Precios'!$A:$Y,15,0)</f>
        <v>0</v>
      </c>
      <c r="I29" s="27">
        <f>VLOOKUP($C29,'[1]Lista de Precios'!$A:$Y,17,0)</f>
        <v>63.20000000000001</v>
      </c>
      <c r="J29" s="30"/>
    </row>
    <row r="30" spans="1:10" ht="25.5" hidden="1" customHeight="1" x14ac:dyDescent="0.25">
      <c r="A30" s="22"/>
      <c r="B30" s="23" t="str">
        <f>VLOOKUP($C30,'[1]Lista de Precios'!$A:$Y,8,0)</f>
        <v>Pasta De Cecco Nidi Fettuccine De Sémola de 500 gr</v>
      </c>
      <c r="C30" s="24">
        <v>8001250152336</v>
      </c>
      <c r="D30" s="25">
        <f>VLOOKUP($C30,'[1]Lista de Precios'!$A:$Y,10,0)</f>
        <v>8</v>
      </c>
      <c r="E30" s="26" t="str">
        <f>VLOOKUP($C30,'[1]Lista de Precios'!$A:$Y,11,0)</f>
        <v>Paquete</v>
      </c>
      <c r="F30" s="27">
        <f>VLOOKUP($C30,'[1]Lista de Precios'!$A:$Y,12,0)</f>
        <v>702</v>
      </c>
      <c r="G30" s="28">
        <f>VLOOKUP($C30,'[1]Lista de Precios'!$A:$Y,14,0)</f>
        <v>0</v>
      </c>
      <c r="H30" s="29">
        <f>VLOOKUP($C30,'[1]Lista de Precios'!$A:$Y,15,0)</f>
        <v>0</v>
      </c>
      <c r="I30" s="27">
        <f>VLOOKUP($C30,'[1]Lista de Precios'!$A:$Y,17,0)</f>
        <v>87.75</v>
      </c>
      <c r="J30" s="30"/>
    </row>
    <row r="31" spans="1:10" ht="25.5" hidden="1" customHeight="1" x14ac:dyDescent="0.25">
      <c r="A31" s="22"/>
      <c r="B31" s="23" t="str">
        <f>VLOOKUP($C31,'[1]Lista de Precios'!$A:$Y,8,0)</f>
        <v>Pasta De Cecco de Semola Nidi Tagliatelle de 500g</v>
      </c>
      <c r="C31" s="24">
        <v>8001250152039</v>
      </c>
      <c r="D31" s="25">
        <f>VLOOKUP($C31,'[1]Lista de Precios'!$A:$Y,10,0)</f>
        <v>8</v>
      </c>
      <c r="E31" s="26" t="str">
        <f>VLOOKUP($C31,'[1]Lista de Precios'!$A:$Y,11,0)</f>
        <v>Paquete</v>
      </c>
      <c r="F31" s="27">
        <f>VLOOKUP($C31,'[1]Lista de Precios'!$A:$Y,12,0)</f>
        <v>702</v>
      </c>
      <c r="G31" s="28">
        <f>VLOOKUP($C31,'[1]Lista de Precios'!$A:$Y,14,0)</f>
        <v>0</v>
      </c>
      <c r="H31" s="29">
        <f>VLOOKUP($C31,'[1]Lista de Precios'!$A:$Y,15,0)</f>
        <v>0</v>
      </c>
      <c r="I31" s="27">
        <f>VLOOKUP($C31,'[1]Lista de Precios'!$A:$Y,17,0)</f>
        <v>87.75</v>
      </c>
      <c r="J31" s="30"/>
    </row>
    <row r="32" spans="1:10" ht="25.5" hidden="1" customHeight="1" x14ac:dyDescent="0.25">
      <c r="A32" s="22"/>
      <c r="B32" s="23" t="str">
        <f>VLOOKUP($C32,'[1]Lista de Precios'!$A:$Y,8,0)</f>
        <v>Pasta De Cecco Penne Rigate De Sémola de 454 gr</v>
      </c>
      <c r="C32" s="24">
        <v>24094000548</v>
      </c>
      <c r="D32" s="25">
        <f>VLOOKUP($C32,'[1]Lista de Precios'!$A:$Y,10,0)</f>
        <v>12</v>
      </c>
      <c r="E32" s="26" t="str">
        <f>VLOOKUP($C32,'[1]Lista de Precios'!$A:$Y,11,0)</f>
        <v>Paquete</v>
      </c>
      <c r="F32" s="27">
        <f>VLOOKUP($C32,'[1]Lista de Precios'!$A:$Y,12,0)</f>
        <v>754.8</v>
      </c>
      <c r="G32" s="28">
        <f>VLOOKUP($C32,'[1]Lista de Precios'!$A:$Y,14,0)</f>
        <v>0</v>
      </c>
      <c r="H32" s="29">
        <f>VLOOKUP($C32,'[1]Lista de Precios'!$A:$Y,15,0)</f>
        <v>0</v>
      </c>
      <c r="I32" s="27">
        <f>VLOOKUP($C32,'[1]Lista de Precios'!$A:$Y,17,0)</f>
        <v>62.9</v>
      </c>
      <c r="J32" s="30"/>
    </row>
    <row r="33" spans="1:16" ht="25.5" hidden="1" customHeight="1" x14ac:dyDescent="0.25">
      <c r="A33" s="22"/>
      <c r="B33" s="23" t="str">
        <f>VLOOKUP($C33,'[1]Lista de Precios'!$A:$Y,8,0)</f>
        <v>Pasta De Cecco Bio Penne Rigate De Sémola de 500 gr</v>
      </c>
      <c r="C33" s="24">
        <v>8001250060419</v>
      </c>
      <c r="D33" s="25">
        <f>VLOOKUP($C33,'[1]Lista de Precios'!$A:$Y,10,0)</f>
        <v>12</v>
      </c>
      <c r="E33" s="26" t="str">
        <f>VLOOKUP($C33,'[1]Lista de Precios'!$A:$Y,11,0)</f>
        <v>Paquete</v>
      </c>
      <c r="F33" s="27">
        <f>VLOOKUP($C33,'[1]Lista de Precios'!$A:$Y,12,0)</f>
        <v>843.59999999999991</v>
      </c>
      <c r="G33" s="28">
        <f>VLOOKUP($C33,'[1]Lista de Precios'!$A:$Y,14,0)</f>
        <v>0</v>
      </c>
      <c r="H33" s="29">
        <f>VLOOKUP($C33,'[1]Lista de Precios'!$A:$Y,15,0)</f>
        <v>0</v>
      </c>
      <c r="I33" s="27">
        <f>VLOOKUP($C33,'[1]Lista de Precios'!$A:$Y,17,0)</f>
        <v>70.3</v>
      </c>
      <c r="J33" s="30"/>
    </row>
    <row r="34" spans="1:16" ht="25.5" hidden="1" customHeight="1" x14ac:dyDescent="0.25">
      <c r="A34" s="22"/>
      <c r="B34" s="23" t="str">
        <f>VLOOKUP($C34,'[1]Lista de Precios'!$A:$Y,8,0)</f>
        <v>Pasta De Cecco Spaghetti De Sémola de 454 gr</v>
      </c>
      <c r="C34" s="24">
        <v>24094000364</v>
      </c>
      <c r="D34" s="25">
        <f>VLOOKUP($C34,'[1]Lista de Precios'!$A:$Y,10,0)</f>
        <v>20</v>
      </c>
      <c r="E34" s="26" t="str">
        <f>VLOOKUP($C34,'[1]Lista de Precios'!$A:$Y,11,0)</f>
        <v>Paquete</v>
      </c>
      <c r="F34" s="27">
        <f>VLOOKUP($C34,'[1]Lista de Precios'!$A:$Y,12,0)</f>
        <v>1258</v>
      </c>
      <c r="G34" s="28">
        <f>VLOOKUP($C34,'[1]Lista de Precios'!$A:$Y,14,0)</f>
        <v>0</v>
      </c>
      <c r="H34" s="29">
        <f>VLOOKUP($C34,'[1]Lista de Precios'!$A:$Y,15,0)</f>
        <v>0</v>
      </c>
      <c r="I34" s="27">
        <f>VLOOKUP($C34,'[1]Lista de Precios'!$A:$Y,17,0)</f>
        <v>62.9</v>
      </c>
      <c r="J34" s="30"/>
    </row>
    <row r="35" spans="1:16" ht="25.5" hidden="1" customHeight="1" x14ac:dyDescent="0.25">
      <c r="A35" s="22"/>
      <c r="B35" s="23" t="str">
        <f>VLOOKUP($C35,'[1]Lista de Precios'!$A:$Y,8,0)</f>
        <v>Pasta DeCecco Tagliatelle Paglia e Fieno Con Huevo y Espina 250 gr</v>
      </c>
      <c r="C35" s="24">
        <v>8001250001085</v>
      </c>
      <c r="D35" s="25">
        <f>VLOOKUP($C35,'[1]Lista de Precios'!$A:$Y,10,0)</f>
        <v>12</v>
      </c>
      <c r="E35" s="26" t="str">
        <f>VLOOKUP($C35,'[1]Lista de Precios'!$A:$Y,11,0)</f>
        <v>Paquete</v>
      </c>
      <c r="F35" s="27">
        <f>VLOOKUP($C35,'[1]Lista de Precios'!$A:$Y,12,0)</f>
        <v>964.80000000000007</v>
      </c>
      <c r="G35" s="28">
        <f>VLOOKUP($C35,'[1]Lista de Precios'!$A:$Y,14,0)</f>
        <v>0</v>
      </c>
      <c r="H35" s="29">
        <f>VLOOKUP($C35,'[1]Lista de Precios'!$A:$Y,15,0)</f>
        <v>0</v>
      </c>
      <c r="I35" s="27">
        <f>VLOOKUP($C35,'[1]Lista de Precios'!$A:$Y,17,0)</f>
        <v>80.400000000000006</v>
      </c>
      <c r="J35" s="30"/>
    </row>
    <row r="36" spans="1:16" ht="25.5" customHeight="1" x14ac:dyDescent="0.25">
      <c r="A36" s="22"/>
      <c r="B36" s="23" t="str">
        <f>VLOOKUP($C36,'[1]Lista de Precios'!$A:$Y,8,0)</f>
        <v>Pasta De Cecco Fusilli Integral de 500 gr</v>
      </c>
      <c r="C36" s="41">
        <v>8001250310347</v>
      </c>
      <c r="D36" s="25">
        <f>VLOOKUP(C36,[2]Abarrotes!$A$8:$J$247,7,0)</f>
        <v>12</v>
      </c>
      <c r="E36" s="26" t="str">
        <f>VLOOKUP(C36,[2]Abarrotes!$A$8:$J$247,8,0)</f>
        <v>Paquete</v>
      </c>
      <c r="F36" s="27">
        <f>VLOOKUP($C36,'[1]Lista de Precios'!$A:$Y,12,0)</f>
        <v>831.59999999999991</v>
      </c>
      <c r="G36" s="28">
        <f>VLOOKUP($C36,'[1]Lista de Precios'!$A:$Y,14,0)</f>
        <v>0</v>
      </c>
      <c r="H36" s="29">
        <f>VLOOKUP($C36,'[1]Lista de Precios'!$A:$Y,15,0)</f>
        <v>0</v>
      </c>
      <c r="I36" s="27">
        <f>VLOOKUP($C36,'[1]Lista de Precios'!$A:$Y,17,0)</f>
        <v>69.3</v>
      </c>
      <c r="J36" s="30"/>
      <c r="K36" s="31">
        <f>P36</f>
        <v>725.9867999999999</v>
      </c>
      <c r="L36" s="31">
        <f>K36/D36</f>
        <v>60.498899999999992</v>
      </c>
      <c r="M36" s="40"/>
      <c r="O36">
        <v>831.59999999999991</v>
      </c>
      <c r="P36">
        <f>O36*0.9*0.97</f>
        <v>725.9867999999999</v>
      </c>
    </row>
    <row r="37" spans="1:16" ht="25.5" customHeight="1" x14ac:dyDescent="0.25">
      <c r="A37" s="22"/>
      <c r="B37" s="23" t="str">
        <f>VLOOKUP($C37,'[1]Lista de Precios'!$A:$Y,8,0)</f>
        <v>Pasta De Cecco Penne Rigate Integral de 500 gr</v>
      </c>
      <c r="C37" s="41">
        <v>8001250310415</v>
      </c>
      <c r="D37" s="25">
        <f>VLOOKUP(C37,[2]Abarrotes!$A$8:$J$247,7,0)</f>
        <v>12</v>
      </c>
      <c r="E37" s="26" t="str">
        <f>VLOOKUP(C37,[2]Abarrotes!$A$8:$J$247,8,0)</f>
        <v>Paquete</v>
      </c>
      <c r="F37" s="27">
        <f>VLOOKUP($C37,'[1]Lista de Precios'!$A:$Y,12,0)</f>
        <v>831.59999999999991</v>
      </c>
      <c r="G37" s="28">
        <f>VLOOKUP($C37,'[1]Lista de Precios'!$A:$Y,14,0)</f>
        <v>0</v>
      </c>
      <c r="H37" s="29">
        <f>VLOOKUP($C37,'[1]Lista de Precios'!$A:$Y,15,0)</f>
        <v>0</v>
      </c>
      <c r="I37" s="27">
        <f>VLOOKUP($C37,'[1]Lista de Precios'!$A:$Y,17,0)</f>
        <v>69.3</v>
      </c>
      <c r="J37" s="30"/>
      <c r="K37" s="31">
        <f t="shared" ref="K37:K43" si="1">P37</f>
        <v>725.9867999999999</v>
      </c>
      <c r="L37" s="31">
        <f t="shared" ref="L37:L44" si="2">K37/D37</f>
        <v>60.498899999999992</v>
      </c>
      <c r="M37" s="40"/>
      <c r="O37">
        <v>831.59999999999991</v>
      </c>
      <c r="P37">
        <f t="shared" ref="P37:P43" si="3">O37*0.9*0.97</f>
        <v>725.9867999999999</v>
      </c>
    </row>
    <row r="38" spans="1:16" ht="25.5" customHeight="1" x14ac:dyDescent="0.25">
      <c r="A38" s="22"/>
      <c r="B38" s="23" t="str">
        <f>VLOOKUP($C38,'[1]Lista de Precios'!$A:$Y,8,0)</f>
        <v>Pasta De Cecco Spaghetti Integral de 500 gr</v>
      </c>
      <c r="C38" s="41">
        <v>8001250310125</v>
      </c>
      <c r="D38" s="25">
        <f>VLOOKUP(C38,[2]Abarrotes!$A$8:$J$247,7,0)</f>
        <v>12</v>
      </c>
      <c r="E38" s="26" t="str">
        <f>VLOOKUP(C38,[2]Abarrotes!$A$8:$J$247,8,0)</f>
        <v>Paquete</v>
      </c>
      <c r="F38" s="27">
        <f>VLOOKUP($C38,'[1]Lista de Precios'!$A:$Y,12,0)</f>
        <v>831.59999999999991</v>
      </c>
      <c r="G38" s="28">
        <f>VLOOKUP($C38,'[1]Lista de Precios'!$A:$Y,14,0)</f>
        <v>0</v>
      </c>
      <c r="H38" s="29">
        <f>VLOOKUP($C38,'[1]Lista de Precios'!$A:$Y,15,0)</f>
        <v>0</v>
      </c>
      <c r="I38" s="27">
        <f>VLOOKUP($C38,'[1]Lista de Precios'!$A:$Y,17,0)</f>
        <v>69.3</v>
      </c>
      <c r="J38" s="30"/>
      <c r="K38" s="31">
        <f t="shared" si="1"/>
        <v>725.9867999999999</v>
      </c>
      <c r="L38" s="31">
        <f t="shared" si="2"/>
        <v>60.498899999999992</v>
      </c>
      <c r="M38" s="40"/>
      <c r="O38">
        <v>831.59999999999991</v>
      </c>
      <c r="P38">
        <f t="shared" si="3"/>
        <v>725.9867999999999</v>
      </c>
    </row>
    <row r="39" spans="1:16" ht="25.5" customHeight="1" x14ac:dyDescent="0.25">
      <c r="A39" s="22"/>
      <c r="B39" s="23" t="str">
        <f>VLOOKUP($C39,'[1]Lista de Precios'!$A:$Y,8,0)</f>
        <v>Pasta de Cecco Lasagna Larga dopiia ricci De Sémola de 500gr</v>
      </c>
      <c r="C39" s="41">
        <v>8001250110015</v>
      </c>
      <c r="D39" s="25">
        <f>VLOOKUP(C39,[2]Abarrotes!$A$8:$J$247,7,0)</f>
        <v>24</v>
      </c>
      <c r="E39" s="26" t="str">
        <f>VLOOKUP(C39,[2]Abarrotes!$A$8:$J$247,8,0)</f>
        <v>Paquete</v>
      </c>
      <c r="F39" s="27">
        <f>VLOOKUP($C39,'[1]Lista de Precios'!$A:$Y,12,0)</f>
        <v>2088</v>
      </c>
      <c r="G39" s="28">
        <f>VLOOKUP($C39,'[1]Lista de Precios'!$A:$Y,14,0)</f>
        <v>0</v>
      </c>
      <c r="H39" s="29">
        <f>VLOOKUP($C39,'[1]Lista de Precios'!$A:$Y,15,0)</f>
        <v>0</v>
      </c>
      <c r="I39" s="27">
        <f>VLOOKUP($C39,'[1]Lista de Precios'!$A:$Y,17,0)</f>
        <v>87</v>
      </c>
      <c r="J39" s="30"/>
      <c r="K39" s="31">
        <f t="shared" si="1"/>
        <v>1822.8240000000001</v>
      </c>
      <c r="L39" s="31">
        <f t="shared" si="2"/>
        <v>75.951000000000008</v>
      </c>
      <c r="M39" s="40"/>
      <c r="O39">
        <v>2088</v>
      </c>
      <c r="P39">
        <f t="shared" si="3"/>
        <v>1822.8240000000001</v>
      </c>
    </row>
    <row r="40" spans="1:16" ht="25.5" customHeight="1" x14ac:dyDescent="0.25">
      <c r="A40" s="22"/>
      <c r="B40" s="23" t="str">
        <f>VLOOKUP($C40,'[1]Lista de Precios'!$A:$Y,8,0)</f>
        <v>Pasta De Cecco Lasagna Con Huevo de 500 gr</v>
      </c>
      <c r="C40" s="41">
        <v>8001250211125</v>
      </c>
      <c r="D40" s="25">
        <f>VLOOKUP(C40,[2]Abarrotes!$A$8:$J$247,7,0)</f>
        <v>12</v>
      </c>
      <c r="E40" s="26" t="str">
        <f>VLOOKUP(C40,[2]Abarrotes!$A$8:$J$247,8,0)</f>
        <v>Paquete</v>
      </c>
      <c r="F40" s="27">
        <f>VLOOKUP($C40,'[1]Lista de Precios'!$A:$Y,12,0)</f>
        <v>1572</v>
      </c>
      <c r="G40" s="28">
        <f>VLOOKUP($C40,'[1]Lista de Precios'!$A:$Y,14,0)</f>
        <v>0</v>
      </c>
      <c r="H40" s="29">
        <f>VLOOKUP($C40,'[1]Lista de Precios'!$A:$Y,15,0)</f>
        <v>0</v>
      </c>
      <c r="I40" s="27">
        <f>VLOOKUP($C40,'[1]Lista de Precios'!$A:$Y,17,0)</f>
        <v>131</v>
      </c>
      <c r="J40" s="30"/>
      <c r="K40" s="31">
        <f t="shared" si="1"/>
        <v>1372.356</v>
      </c>
      <c r="L40" s="31">
        <f t="shared" si="2"/>
        <v>114.363</v>
      </c>
      <c r="M40" s="40"/>
      <c r="O40">
        <v>1572</v>
      </c>
      <c r="P40">
        <f t="shared" si="3"/>
        <v>1372.356</v>
      </c>
    </row>
    <row r="41" spans="1:16" ht="25.5" customHeight="1" x14ac:dyDescent="0.25">
      <c r="A41" s="22"/>
      <c r="B41" s="23" t="str">
        <f>VLOOKUP($C41,'[1]Lista de Precios'!$A:$Y,8,0)</f>
        <v>Pasta De Cecco OrecchietteDe Semola de 454 g</v>
      </c>
      <c r="C41" s="42">
        <v>24094000722</v>
      </c>
      <c r="D41" s="25">
        <f>VLOOKUP(C41,[2]Abarrotes!$A$8:$J$247,7,0)</f>
        <v>12</v>
      </c>
      <c r="E41" s="26" t="str">
        <f>VLOOKUP(C41,[2]Abarrotes!$A$8:$J$247,8,0)</f>
        <v>Paquete</v>
      </c>
      <c r="F41" s="27">
        <f>VLOOKUP($C41,'[1]Lista de Precios'!$A:$Y,12,0)</f>
        <v>845.04</v>
      </c>
      <c r="G41" s="28">
        <f>VLOOKUP($C41,'[1]Lista de Precios'!$A:$Y,14,0)</f>
        <v>0</v>
      </c>
      <c r="H41" s="29">
        <f>VLOOKUP($C41,'[1]Lista de Precios'!$A:$Y,15,0)</f>
        <v>0</v>
      </c>
      <c r="I41" s="27">
        <f>VLOOKUP($C41,'[1]Lista de Precios'!$A:$Y,17,0)</f>
        <v>70.42</v>
      </c>
      <c r="J41" s="30"/>
      <c r="K41" s="31">
        <f t="shared" si="1"/>
        <v>737.71991999999989</v>
      </c>
      <c r="L41" s="31">
        <f t="shared" si="2"/>
        <v>61.476659999999988</v>
      </c>
      <c r="M41" s="40"/>
      <c r="O41">
        <v>845.04</v>
      </c>
      <c r="P41">
        <f t="shared" si="3"/>
        <v>737.71991999999989</v>
      </c>
    </row>
    <row r="42" spans="1:16" ht="25.5" customHeight="1" x14ac:dyDescent="0.25">
      <c r="A42" s="22"/>
      <c r="B42" s="23" t="str">
        <f>VLOOKUP($C42,'[1]Lista de Precios'!$A:$Y,8,0)</f>
        <v>Pasta De Cecco Orzo De Semola de 454 g</v>
      </c>
      <c r="C42" s="42">
        <v>24094002054</v>
      </c>
      <c r="D42" s="25">
        <f>VLOOKUP(C42,[2]Abarrotes!$A$8:$J$247,7,0)</f>
        <v>20</v>
      </c>
      <c r="E42" s="26" t="str">
        <f>VLOOKUP(C42,[2]Abarrotes!$A$8:$J$247,8,0)</f>
        <v>Paquete</v>
      </c>
      <c r="F42" s="27">
        <f>VLOOKUP($C42,'[1]Lista de Precios'!$A:$Y,12,0)</f>
        <v>1345.6</v>
      </c>
      <c r="G42" s="28">
        <f>VLOOKUP($C42,'[1]Lista de Precios'!$A:$Y,14,0)</f>
        <v>0</v>
      </c>
      <c r="H42" s="29">
        <f>VLOOKUP($C42,'[1]Lista de Precios'!$A:$Y,15,0)</f>
        <v>0</v>
      </c>
      <c r="I42" s="27">
        <f>VLOOKUP($C42,'[1]Lista de Precios'!$A:$Y,17,0)</f>
        <v>67.28</v>
      </c>
      <c r="J42" s="30"/>
      <c r="K42" s="31">
        <f t="shared" si="1"/>
        <v>1174.7087999999999</v>
      </c>
      <c r="L42" s="31">
        <f t="shared" si="2"/>
        <v>58.735439999999997</v>
      </c>
      <c r="M42" s="40"/>
      <c r="O42">
        <v>1345.6</v>
      </c>
      <c r="P42">
        <f t="shared" si="3"/>
        <v>1174.7087999999999</v>
      </c>
    </row>
    <row r="43" spans="1:16" ht="25.5" customHeight="1" x14ac:dyDescent="0.25">
      <c r="A43" s="22"/>
      <c r="B43" s="23" t="str">
        <f>VLOOKUP($C43,'[1]Lista de Precios'!$A:$Y,8,0)</f>
        <v>Pasta De Cecco Garganelli Con Huevo de 0250</v>
      </c>
      <c r="C43" s="41">
        <v>8001250201157</v>
      </c>
      <c r="D43" s="25">
        <f>VLOOKUP(C43,[2]Abarrotes!$A$8:$J$247,7,0)</f>
        <v>20</v>
      </c>
      <c r="E43" s="26" t="str">
        <f>VLOOKUP(C43,[2]Abarrotes!$A$8:$J$247,8,0)</f>
        <v>Paquete</v>
      </c>
      <c r="F43" s="27">
        <f>VLOOKUP($C43,'[1]Lista de Precios'!$A:$Y,12,0)</f>
        <v>1621.8000000000002</v>
      </c>
      <c r="G43" s="28">
        <f>VLOOKUP($C43,'[1]Lista de Precios'!$A:$Y,14,0)</f>
        <v>0</v>
      </c>
      <c r="H43" s="29">
        <f>VLOOKUP($C43,'[1]Lista de Precios'!$A:$Y,15,0)</f>
        <v>0</v>
      </c>
      <c r="I43" s="27">
        <f>VLOOKUP($C43,'[1]Lista de Precios'!$A:$Y,17,0)</f>
        <v>81.09</v>
      </c>
      <c r="J43" s="30"/>
      <c r="K43" s="31">
        <f t="shared" si="1"/>
        <v>1415.8314</v>
      </c>
      <c r="L43" s="31">
        <f t="shared" si="2"/>
        <v>70.791570000000007</v>
      </c>
      <c r="M43" s="40"/>
      <c r="O43">
        <v>1621.8000000000002</v>
      </c>
      <c r="P43">
        <f t="shared" si="3"/>
        <v>1415.8314</v>
      </c>
    </row>
    <row r="44" spans="1:16" hidden="1" x14ac:dyDescent="0.25">
      <c r="A44" s="22"/>
      <c r="B44" s="47"/>
      <c r="C44" s="47"/>
      <c r="D44" s="47"/>
      <c r="E44" s="47"/>
      <c r="F44" s="47"/>
      <c r="G44" s="47"/>
      <c r="H44" s="47"/>
      <c r="I44" s="47"/>
      <c r="J44" s="47"/>
      <c r="L44" s="31" t="e">
        <f t="shared" si="2"/>
        <v>#DIV/0!</v>
      </c>
    </row>
    <row r="45" spans="1:16" ht="13.5" customHeight="1" x14ac:dyDescent="0.25">
      <c r="A45" s="22"/>
      <c r="B45" s="32"/>
      <c r="C45" s="32"/>
      <c r="D45" s="32"/>
      <c r="E45" s="32"/>
      <c r="F45" s="32"/>
      <c r="G45" s="32"/>
      <c r="H45" s="33"/>
      <c r="I45" s="32"/>
      <c r="J45" s="32"/>
    </row>
    <row r="46" spans="1:16" x14ac:dyDescent="0.25">
      <c r="B46" s="4" t="s">
        <v>10</v>
      </c>
    </row>
    <row r="47" spans="1:16" x14ac:dyDescent="0.25">
      <c r="B47" s="2" t="s">
        <v>11</v>
      </c>
    </row>
    <row r="48" spans="1:16" x14ac:dyDescent="0.25">
      <c r="A48" s="3"/>
      <c r="B48" s="2" t="s">
        <v>12</v>
      </c>
      <c r="J48" s="3"/>
    </row>
    <row r="49" spans="1:16" ht="11.25" customHeight="1" x14ac:dyDescent="0.25">
      <c r="A49" s="3"/>
      <c r="B49" s="34"/>
    </row>
    <row r="50" spans="1:16" x14ac:dyDescent="0.25">
      <c r="A50"/>
      <c r="B50" s="35" t="s">
        <v>13</v>
      </c>
      <c r="C50"/>
      <c r="D50" s="35"/>
      <c r="E50" s="35"/>
      <c r="F50" s="35"/>
      <c r="G50" s="35"/>
      <c r="H50" s="35"/>
      <c r="I50" s="35"/>
      <c r="J50" s="35"/>
      <c r="K50" s="35"/>
      <c r="L50" s="35"/>
    </row>
    <row r="51" spans="1:16" x14ac:dyDescent="0.25">
      <c r="A51" s="3"/>
      <c r="D51" s="3"/>
      <c r="E51" s="3"/>
      <c r="F51" s="3"/>
      <c r="G51" s="3"/>
      <c r="H51" s="3"/>
    </row>
    <row r="52" spans="1:16" x14ac:dyDescent="0.25">
      <c r="A52" s="3"/>
      <c r="D52" s="3"/>
      <c r="E52" s="3"/>
      <c r="F52" s="3"/>
      <c r="G52" s="3"/>
      <c r="H52" s="3"/>
    </row>
    <row r="53" spans="1:16" x14ac:dyDescent="0.25">
      <c r="A53" s="3"/>
      <c r="D53" s="3"/>
      <c r="E53" s="3"/>
      <c r="F53" s="3"/>
      <c r="G53" s="3"/>
      <c r="H53" s="3"/>
    </row>
    <row r="54" spans="1:16" x14ac:dyDescent="0.25">
      <c r="A54" s="3"/>
      <c r="D54" s="3"/>
      <c r="E54" s="3"/>
      <c r="F54" s="3"/>
      <c r="G54" s="3"/>
      <c r="H54" s="3"/>
    </row>
    <row r="55" spans="1:16" x14ac:dyDescent="0.25">
      <c r="A55" s="3"/>
    </row>
    <row r="56" spans="1:16" x14ac:dyDescent="0.25">
      <c r="A56" s="3"/>
    </row>
    <row r="57" spans="1:16" x14ac:dyDescent="0.25">
      <c r="A57" s="3"/>
    </row>
    <row r="58" spans="1:16" x14ac:dyDescent="0.25">
      <c r="A58" s="3"/>
    </row>
    <row r="59" spans="1:16" x14ac:dyDescent="0.25">
      <c r="A59" s="3"/>
    </row>
    <row r="60" spans="1:16" ht="19.5" customHeight="1" x14ac:dyDescent="0.25">
      <c r="A60" s="3"/>
    </row>
    <row r="61" spans="1:16" x14ac:dyDescent="0.25">
      <c r="A61" s="3"/>
      <c r="B61" s="2" t="s">
        <v>14</v>
      </c>
      <c r="F61" s="43" t="s">
        <v>15</v>
      </c>
      <c r="G61" s="43"/>
      <c r="H61" s="43"/>
      <c r="I61" s="43"/>
      <c r="K61" s="48" t="s">
        <v>15</v>
      </c>
      <c r="L61" s="48"/>
      <c r="O61" s="43"/>
      <c r="P61" s="43"/>
    </row>
    <row r="62" spans="1:16" x14ac:dyDescent="0.25">
      <c r="A62" s="3"/>
      <c r="B62" s="2" t="s">
        <v>16</v>
      </c>
      <c r="F62" s="43" t="s">
        <v>17</v>
      </c>
      <c r="G62" s="43"/>
      <c r="H62" s="43"/>
      <c r="I62" s="43"/>
      <c r="K62" s="48" t="s">
        <v>17</v>
      </c>
      <c r="L62" s="48"/>
      <c r="O62" s="43"/>
      <c r="P62" s="43"/>
    </row>
    <row r="63" spans="1:16" x14ac:dyDescent="0.25">
      <c r="A63" s="3"/>
    </row>
    <row r="64" spans="1:16" x14ac:dyDescent="0.25">
      <c r="A64" s="10"/>
      <c r="D64" s="3"/>
      <c r="F64" s="10"/>
      <c r="G64" s="10"/>
      <c r="H64" s="3"/>
      <c r="I64" s="43"/>
      <c r="J64" s="43"/>
    </row>
    <row r="65" spans="1:10" x14ac:dyDescent="0.25">
      <c r="A65" s="10"/>
      <c r="C65" s="37"/>
      <c r="D65" s="3"/>
      <c r="F65" s="10"/>
      <c r="G65" s="10"/>
      <c r="H65" s="3"/>
      <c r="I65" s="43"/>
      <c r="J65" s="43"/>
    </row>
    <row r="69" spans="1:10" x14ac:dyDescent="0.25">
      <c r="J69" s="38"/>
    </row>
    <row r="70" spans="1:10" x14ac:dyDescent="0.25">
      <c r="A70" s="10"/>
      <c r="C70" s="37"/>
      <c r="D70" s="3"/>
      <c r="E70" s="3"/>
      <c r="F70" s="39"/>
      <c r="G70" s="39"/>
      <c r="H70" s="39"/>
      <c r="I70" s="39"/>
    </row>
    <row r="71" spans="1:10" x14ac:dyDescent="0.25">
      <c r="A71" s="10"/>
      <c r="C71" s="37"/>
      <c r="D71" s="3"/>
      <c r="E71" s="3"/>
      <c r="F71" s="39"/>
      <c r="G71" s="39"/>
      <c r="H71" s="39"/>
      <c r="I71" s="39"/>
    </row>
    <row r="72" spans="1:10" x14ac:dyDescent="0.25">
      <c r="A72" s="10"/>
    </row>
    <row r="73" spans="1:10" x14ac:dyDescent="0.25">
      <c r="A73" s="10"/>
    </row>
  </sheetData>
  <mergeCells count="11">
    <mergeCell ref="O61:P61"/>
    <mergeCell ref="B9:L10"/>
    <mergeCell ref="D12:E12"/>
    <mergeCell ref="B44:J44"/>
    <mergeCell ref="F61:I61"/>
    <mergeCell ref="K61:L61"/>
    <mergeCell ref="F62:I62"/>
    <mergeCell ref="K62:L62"/>
    <mergeCell ref="O62:P62"/>
    <mergeCell ref="I64:J64"/>
    <mergeCell ref="I65:J65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SEVERA</vt:lpstr>
      <vt:lpstr>DE CECCO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cp:lastPrinted>2023-11-09T15:41:43Z</cp:lastPrinted>
  <dcterms:created xsi:type="dcterms:W3CDTF">2023-11-09T00:31:09Z</dcterms:created>
  <dcterms:modified xsi:type="dcterms:W3CDTF">2023-11-09T15:43:14Z</dcterms:modified>
</cp:coreProperties>
</file>